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45" windowHeight="6330" tabRatio="845" activeTab="4"/>
  </bookViews>
  <sheets>
    <sheet name="全年总工作量" sheetId="1" r:id="rId1"/>
    <sheet name="第一学期工作量" sheetId="2" r:id="rId2"/>
    <sheet name="第二学期工作量" sheetId="3" r:id="rId3"/>
    <sheet name="封面" sheetId="4" r:id="rId4"/>
    <sheet name="姓名" sheetId="5" r:id="rId5"/>
  </sheets>
  <definedNames>
    <definedName name="_xlnm.Print_Area" localSheetId="2">'第二学期工作量'!$A$2:$N$20</definedName>
    <definedName name="_xlnm.Print_Area" localSheetId="1">'第一学期工作量'!$A$2:$N$20</definedName>
    <definedName name="_xlnm.Print_Area" localSheetId="3">'封面'!$A$1:$L$34</definedName>
    <definedName name="_xlnm.Print_Area" localSheetId="0">'全年总工作量'!$A$2:$N$20</definedName>
    <definedName name="_xlnm.Print_Area" localSheetId="4">'姓名'!$A$1:$Q$41</definedName>
  </definedNames>
  <calcPr fullCalcOnLoad="1"/>
</workbook>
</file>

<file path=xl/comments5.xml><?xml version="1.0" encoding="utf-8"?>
<comments xmlns="http://schemas.openxmlformats.org/spreadsheetml/2006/main">
  <authors>
    <author>mls</author>
    <author>user</author>
  </authors>
  <commentList>
    <comment ref="D3" authorId="0">
      <text>
        <r>
          <rPr>
            <sz val="8"/>
            <rFont val="宋体"/>
            <family val="0"/>
          </rPr>
          <t>备注：</t>
        </r>
        <r>
          <rPr>
            <sz val="8"/>
            <rFont val="Times New Roman"/>
            <family val="1"/>
          </rPr>
          <t xml:space="preserve">
</t>
        </r>
        <r>
          <rPr>
            <sz val="8"/>
            <rFont val="宋体"/>
            <family val="0"/>
          </rPr>
          <t>不足</t>
        </r>
        <r>
          <rPr>
            <sz val="8"/>
            <rFont val="Times New Roman"/>
            <family val="1"/>
          </rPr>
          <t>30</t>
        </r>
        <r>
          <rPr>
            <sz val="8"/>
            <rFont val="宋体"/>
            <family val="0"/>
          </rPr>
          <t>人：</t>
        </r>
        <r>
          <rPr>
            <sz val="8"/>
            <rFont val="Times New Roman"/>
            <family val="1"/>
          </rPr>
          <t>0.9</t>
        </r>
        <r>
          <rPr>
            <b/>
            <sz val="8"/>
            <rFont val="宋体"/>
            <family val="0"/>
          </rPr>
          <t xml:space="preserve">
</t>
        </r>
        <r>
          <rPr>
            <sz val="8"/>
            <rFont val="宋体"/>
            <family val="0"/>
          </rPr>
          <t xml:space="preserve">
</t>
        </r>
      </text>
    </comment>
    <comment ref="F3" authorId="0">
      <text>
        <r>
          <rPr>
            <sz val="9"/>
            <rFont val="宋体"/>
            <family val="0"/>
          </rPr>
          <t xml:space="preserve">备注：
</t>
        </r>
        <r>
          <rPr>
            <sz val="9"/>
            <rFont val="Times New Roman"/>
            <family val="1"/>
          </rPr>
          <t>1</t>
        </r>
        <r>
          <rPr>
            <sz val="9"/>
            <rFont val="宋体"/>
            <family val="0"/>
          </rPr>
          <t>、第一次为：</t>
        </r>
        <r>
          <rPr>
            <sz val="9"/>
            <rFont val="Times New Roman"/>
            <family val="1"/>
          </rPr>
          <t>1.0</t>
        </r>
        <r>
          <rPr>
            <sz val="9"/>
            <rFont val="宋体"/>
            <family val="0"/>
          </rPr>
          <t>，重复班系数为：</t>
        </r>
        <r>
          <rPr>
            <sz val="9"/>
            <rFont val="Times New Roman"/>
            <family val="1"/>
          </rPr>
          <t>0.8</t>
        </r>
        <r>
          <rPr>
            <sz val="9"/>
            <rFont val="宋体"/>
            <family val="0"/>
          </rPr>
          <t xml:space="preserve">
</t>
        </r>
      </text>
    </comment>
    <comment ref="H3" authorId="0">
      <text>
        <r>
          <rPr>
            <sz val="8"/>
            <rFont val="宋体"/>
            <family val="0"/>
          </rPr>
          <t xml:space="preserve">备注：
</t>
        </r>
        <r>
          <rPr>
            <sz val="8"/>
            <rFont val="Times New Roman"/>
            <family val="1"/>
          </rPr>
          <t>1</t>
        </r>
        <r>
          <rPr>
            <sz val="8"/>
            <rFont val="宋体"/>
            <family val="0"/>
          </rPr>
          <t>、未配助教主讲为：</t>
        </r>
        <r>
          <rPr>
            <sz val="8"/>
            <rFont val="Times New Roman"/>
            <family val="1"/>
          </rPr>
          <t>1.0</t>
        </r>
        <r>
          <rPr>
            <sz val="8"/>
            <rFont val="宋体"/>
            <family val="0"/>
          </rPr>
          <t>。</t>
        </r>
        <r>
          <rPr>
            <sz val="8"/>
            <rFont val="Times New Roman"/>
            <family val="1"/>
          </rPr>
          <t xml:space="preserve">
2</t>
        </r>
        <r>
          <rPr>
            <sz val="8"/>
            <rFont val="宋体"/>
            <family val="0"/>
          </rPr>
          <t>、配助教主讲为：</t>
        </r>
        <r>
          <rPr>
            <sz val="8"/>
            <rFont val="Times New Roman"/>
            <family val="1"/>
          </rPr>
          <t>0.9</t>
        </r>
        <r>
          <rPr>
            <sz val="8"/>
            <rFont val="宋体"/>
            <family val="0"/>
          </rPr>
          <t>，助教为：</t>
        </r>
        <r>
          <rPr>
            <sz val="8"/>
            <rFont val="Times New Roman"/>
            <family val="1"/>
          </rPr>
          <t>0.25</t>
        </r>
        <r>
          <rPr>
            <sz val="8"/>
            <rFont val="宋体"/>
            <family val="0"/>
          </rPr>
          <t xml:space="preserve">。
</t>
        </r>
        <r>
          <rPr>
            <sz val="8"/>
            <rFont val="Times New Roman"/>
            <family val="1"/>
          </rPr>
          <t>3</t>
        </r>
        <r>
          <rPr>
            <sz val="8"/>
            <rFont val="宋体"/>
            <family val="0"/>
          </rPr>
          <t>、助教主讲：</t>
        </r>
        <r>
          <rPr>
            <sz val="8"/>
            <rFont val="Times New Roman"/>
            <family val="1"/>
          </rPr>
          <t>1.1</t>
        </r>
        <r>
          <rPr>
            <sz val="8"/>
            <rFont val="宋体"/>
            <family val="0"/>
          </rPr>
          <t xml:space="preserve">。
</t>
        </r>
        <r>
          <rPr>
            <sz val="8"/>
            <rFont val="Times New Roman"/>
            <family val="1"/>
          </rPr>
          <t>3</t>
        </r>
        <r>
          <rPr>
            <sz val="8"/>
            <rFont val="宋体"/>
            <family val="0"/>
          </rPr>
          <t>、配讲师以上（含讲师）职称助课教师的主讲为：</t>
        </r>
        <r>
          <rPr>
            <sz val="8"/>
            <rFont val="Times New Roman"/>
            <family val="1"/>
          </rPr>
          <t>0.75</t>
        </r>
        <r>
          <rPr>
            <sz val="8"/>
            <rFont val="宋体"/>
            <family val="0"/>
          </rPr>
          <t>，助课教师为：</t>
        </r>
        <r>
          <rPr>
            <sz val="8"/>
            <rFont val="Times New Roman"/>
            <family val="1"/>
          </rPr>
          <t>0.25</t>
        </r>
        <r>
          <rPr>
            <sz val="8"/>
            <rFont val="宋体"/>
            <family val="0"/>
          </rPr>
          <t>。</t>
        </r>
        <r>
          <rPr>
            <sz val="9"/>
            <rFont val="宋体"/>
            <family val="0"/>
          </rPr>
          <t xml:space="preserve">
</t>
        </r>
      </text>
    </comment>
    <comment ref="J3" authorId="0">
      <text>
        <r>
          <rPr>
            <sz val="8"/>
            <rFont val="宋体"/>
            <family val="0"/>
          </rPr>
          <t xml:space="preserve">备注：
</t>
        </r>
        <r>
          <rPr>
            <sz val="8"/>
            <rFont val="Times New Roman"/>
            <family val="1"/>
          </rPr>
          <t>1</t>
        </r>
        <r>
          <rPr>
            <sz val="8"/>
            <rFont val="宋体"/>
            <family val="0"/>
          </rPr>
          <t>、制图课：</t>
        </r>
        <r>
          <rPr>
            <sz val="8"/>
            <rFont val="Times New Roman"/>
            <family val="1"/>
          </rPr>
          <t>1.1
2</t>
        </r>
        <r>
          <rPr>
            <sz val="8"/>
            <rFont val="宋体"/>
            <family val="0"/>
          </rPr>
          <t>、数理化必修课：</t>
        </r>
        <r>
          <rPr>
            <sz val="8"/>
            <rFont val="Times New Roman"/>
            <family val="1"/>
          </rPr>
          <t>1.1
3</t>
        </r>
        <r>
          <rPr>
            <sz val="8"/>
            <rFont val="宋体"/>
            <family val="0"/>
          </rPr>
          <t>、政治理论必修课：</t>
        </r>
        <r>
          <rPr>
            <sz val="8"/>
            <rFont val="Times New Roman"/>
            <family val="1"/>
          </rPr>
          <t>1.1
4</t>
        </r>
        <r>
          <rPr>
            <sz val="8"/>
            <rFont val="宋体"/>
            <family val="0"/>
          </rPr>
          <t>、专业基础、专业必修课：</t>
        </r>
        <r>
          <rPr>
            <sz val="8"/>
            <rFont val="Times New Roman"/>
            <family val="1"/>
          </rPr>
          <t>1.2</t>
        </r>
        <r>
          <rPr>
            <sz val="9"/>
            <rFont val="宋体"/>
            <family val="0"/>
          </rPr>
          <t xml:space="preserve">
</t>
        </r>
        <r>
          <rPr>
            <sz val="8"/>
            <rFont val="Times New Roman"/>
            <family val="1"/>
          </rPr>
          <t>5</t>
        </r>
        <r>
          <rPr>
            <sz val="8"/>
            <rFont val="宋体"/>
            <family val="0"/>
          </rPr>
          <t>、其它课：</t>
        </r>
        <r>
          <rPr>
            <sz val="8"/>
            <rFont val="Times New Roman"/>
            <family val="1"/>
          </rPr>
          <t>1.0</t>
        </r>
        <r>
          <rPr>
            <sz val="8"/>
            <rFont val="宋体"/>
            <family val="0"/>
          </rPr>
          <t>，（任选课不足</t>
        </r>
        <r>
          <rPr>
            <sz val="8"/>
            <rFont val="Times New Roman"/>
            <family val="1"/>
          </rPr>
          <t>30</t>
        </r>
        <r>
          <rPr>
            <sz val="8"/>
            <rFont val="宋体"/>
            <family val="0"/>
          </rPr>
          <t>人不开课，一个班按</t>
        </r>
        <r>
          <rPr>
            <sz val="8"/>
            <rFont val="Times New Roman"/>
            <family val="1"/>
          </rPr>
          <t>40</t>
        </r>
        <r>
          <rPr>
            <sz val="8"/>
            <rFont val="宋体"/>
            <family val="0"/>
          </rPr>
          <t>人算）。</t>
        </r>
      </text>
    </comment>
    <comment ref="M3" authorId="0">
      <text>
        <r>
          <rPr>
            <sz val="8"/>
            <rFont val="宋体"/>
            <family val="0"/>
          </rPr>
          <t xml:space="preserve">备注：
请填出卷人员分配系数：
</t>
        </r>
        <r>
          <rPr>
            <sz val="9"/>
            <rFont val="宋体"/>
            <family val="0"/>
          </rPr>
          <t xml:space="preserve">
</t>
        </r>
      </text>
    </comment>
    <comment ref="D11" authorId="0">
      <text>
        <r>
          <rPr>
            <sz val="8"/>
            <rFont val="宋体"/>
            <family val="0"/>
          </rPr>
          <t>备注：
实验次数＝学生人数</t>
        </r>
        <r>
          <rPr>
            <sz val="8"/>
            <rFont val="Times New Roman"/>
            <family val="1"/>
          </rPr>
          <t>/</t>
        </r>
        <r>
          <rPr>
            <sz val="8"/>
            <rFont val="宋体"/>
            <family val="0"/>
          </rPr>
          <t>（每次组数＊每组人数）</t>
        </r>
        <r>
          <rPr>
            <sz val="9"/>
            <rFont val="宋体"/>
            <family val="0"/>
          </rPr>
          <t xml:space="preserve">
</t>
        </r>
      </text>
    </comment>
    <comment ref="B23" authorId="0">
      <text>
        <r>
          <rPr>
            <sz val="8"/>
            <rFont val="宋体"/>
            <family val="0"/>
          </rPr>
          <t>备注：
按实际天数填写　</t>
        </r>
        <r>
          <rPr>
            <sz val="9"/>
            <rFont val="宋体"/>
            <family val="0"/>
          </rPr>
          <t xml:space="preserve">
</t>
        </r>
      </text>
    </comment>
    <comment ref="O3" authorId="0">
      <text>
        <r>
          <rPr>
            <sz val="9"/>
            <rFont val="宋体"/>
            <family val="0"/>
          </rPr>
          <t>备注：
请考核课程类型系数：
考试课：</t>
        </r>
        <r>
          <rPr>
            <sz val="9"/>
            <rFont val="Times New Roman"/>
            <family val="1"/>
          </rPr>
          <t>3.0</t>
        </r>
        <r>
          <rPr>
            <sz val="9"/>
            <rFont val="宋体"/>
            <family val="0"/>
          </rPr>
          <t>。
考查及其它课：</t>
        </r>
        <r>
          <rPr>
            <sz val="9"/>
            <rFont val="Times New Roman"/>
            <family val="1"/>
          </rPr>
          <t>1.5</t>
        </r>
        <r>
          <rPr>
            <sz val="9"/>
            <rFont val="宋体"/>
            <family val="0"/>
          </rPr>
          <t xml:space="preserve">。
</t>
        </r>
      </text>
    </comment>
    <comment ref="P3" authorId="0">
      <text>
        <r>
          <rPr>
            <sz val="9"/>
            <rFont val="宋体"/>
            <family val="0"/>
          </rPr>
          <t xml:space="preserve">备注：
请填写阅卷人员分配系数。
</t>
        </r>
      </text>
    </comment>
    <comment ref="C23" authorId="0">
      <text>
        <r>
          <rPr>
            <sz val="9"/>
            <rFont val="宋体"/>
            <family val="0"/>
          </rPr>
          <t>备注：
外地实习：</t>
        </r>
        <r>
          <rPr>
            <sz val="9"/>
            <rFont val="Times New Roman"/>
            <family val="1"/>
          </rPr>
          <t xml:space="preserve">0.1
</t>
        </r>
        <r>
          <rPr>
            <sz val="9"/>
            <rFont val="宋体"/>
            <family val="0"/>
          </rPr>
          <t>市内实习：</t>
        </r>
        <r>
          <rPr>
            <sz val="9"/>
            <rFont val="Times New Roman"/>
            <family val="1"/>
          </rPr>
          <t>0.075</t>
        </r>
        <r>
          <rPr>
            <sz val="9"/>
            <rFont val="宋体"/>
            <family val="0"/>
          </rPr>
          <t xml:space="preserve">
</t>
        </r>
      </text>
    </comment>
    <comment ref="C25" authorId="0">
      <text>
        <r>
          <rPr>
            <sz val="9"/>
            <rFont val="宋体"/>
            <family val="0"/>
          </rPr>
          <t>备注：
外地实习：</t>
        </r>
        <r>
          <rPr>
            <sz val="9"/>
            <rFont val="Times New Roman"/>
            <family val="1"/>
          </rPr>
          <t xml:space="preserve">0.06
</t>
        </r>
        <r>
          <rPr>
            <sz val="9"/>
            <rFont val="宋体"/>
            <family val="0"/>
          </rPr>
          <t>市内实习：</t>
        </r>
        <r>
          <rPr>
            <sz val="9"/>
            <rFont val="Times New Roman"/>
            <family val="1"/>
          </rPr>
          <t>0.04</t>
        </r>
        <r>
          <rPr>
            <sz val="9"/>
            <rFont val="宋体"/>
            <family val="0"/>
          </rPr>
          <t xml:space="preserve">
</t>
        </r>
      </text>
    </comment>
    <comment ref="F37" authorId="0">
      <text>
        <r>
          <rPr>
            <sz val="9"/>
            <rFont val="宋体"/>
            <family val="0"/>
          </rPr>
          <t xml:space="preserve">备注：
教学仪器设备总值：
</t>
        </r>
        <r>
          <rPr>
            <sz val="9"/>
            <rFont val="Times New Roman"/>
            <family val="1"/>
          </rPr>
          <t>1</t>
        </r>
        <r>
          <rPr>
            <sz val="9"/>
            <rFont val="宋体"/>
            <family val="0"/>
          </rPr>
          <t>、小于</t>
        </r>
        <r>
          <rPr>
            <sz val="9"/>
            <rFont val="Times New Roman"/>
            <family val="1"/>
          </rPr>
          <t>10</t>
        </r>
        <r>
          <rPr>
            <sz val="9"/>
            <rFont val="宋体"/>
            <family val="0"/>
          </rPr>
          <t>万：</t>
        </r>
        <r>
          <rPr>
            <sz val="9"/>
            <rFont val="Times New Roman"/>
            <family val="1"/>
          </rPr>
          <t>25
2</t>
        </r>
        <r>
          <rPr>
            <sz val="9"/>
            <rFont val="宋体"/>
            <family val="0"/>
          </rPr>
          <t>、</t>
        </r>
        <r>
          <rPr>
            <sz val="9"/>
            <rFont val="Times New Roman"/>
            <family val="1"/>
          </rPr>
          <t>11~50</t>
        </r>
        <r>
          <rPr>
            <sz val="9"/>
            <rFont val="宋体"/>
            <family val="0"/>
          </rPr>
          <t>万之间：</t>
        </r>
        <r>
          <rPr>
            <sz val="9"/>
            <rFont val="Times New Roman"/>
            <family val="1"/>
          </rPr>
          <t>30
3</t>
        </r>
        <r>
          <rPr>
            <sz val="9"/>
            <rFont val="宋体"/>
            <family val="0"/>
          </rPr>
          <t>、</t>
        </r>
        <r>
          <rPr>
            <sz val="9"/>
            <rFont val="Times New Roman"/>
            <family val="1"/>
          </rPr>
          <t>51~100</t>
        </r>
        <r>
          <rPr>
            <sz val="9"/>
            <rFont val="宋体"/>
            <family val="0"/>
          </rPr>
          <t>万之间：</t>
        </r>
        <r>
          <rPr>
            <sz val="9"/>
            <rFont val="Times New Roman"/>
            <family val="1"/>
          </rPr>
          <t>35
4</t>
        </r>
        <r>
          <rPr>
            <sz val="9"/>
            <rFont val="宋体"/>
            <family val="0"/>
          </rPr>
          <t>、</t>
        </r>
        <r>
          <rPr>
            <sz val="9"/>
            <rFont val="Times New Roman"/>
            <family val="1"/>
          </rPr>
          <t>101~300</t>
        </r>
        <r>
          <rPr>
            <sz val="9"/>
            <rFont val="宋体"/>
            <family val="0"/>
          </rPr>
          <t>万之间：</t>
        </r>
        <r>
          <rPr>
            <sz val="9"/>
            <rFont val="Times New Roman"/>
            <family val="1"/>
          </rPr>
          <t>40
5</t>
        </r>
        <r>
          <rPr>
            <sz val="9"/>
            <rFont val="宋体"/>
            <family val="0"/>
          </rPr>
          <t>、大于等于</t>
        </r>
        <r>
          <rPr>
            <sz val="9"/>
            <rFont val="Times New Roman"/>
            <family val="1"/>
          </rPr>
          <t>300</t>
        </r>
        <r>
          <rPr>
            <sz val="9"/>
            <rFont val="宋体"/>
            <family val="0"/>
          </rPr>
          <t>万：</t>
        </r>
        <r>
          <rPr>
            <sz val="9"/>
            <rFont val="Times New Roman"/>
            <family val="1"/>
          </rPr>
          <t>50</t>
        </r>
      </text>
    </comment>
    <comment ref="K37" authorId="0">
      <text>
        <r>
          <rPr>
            <sz val="9"/>
            <rFont val="宋体"/>
            <family val="0"/>
          </rPr>
          <t xml:space="preserve">备注：
管理与维护人员分配比例
</t>
        </r>
      </text>
    </comment>
    <comment ref="F35" authorId="0">
      <text>
        <r>
          <rPr>
            <sz val="9"/>
            <rFont val="宋体"/>
            <family val="0"/>
          </rPr>
          <t xml:space="preserve">备注：
由教务处认定，按开发实验类型确定：
</t>
        </r>
        <r>
          <rPr>
            <sz val="9"/>
            <rFont val="Times New Roman"/>
            <family val="1"/>
          </rPr>
          <t>1</t>
        </r>
        <r>
          <rPr>
            <sz val="9"/>
            <rFont val="宋体"/>
            <family val="0"/>
          </rPr>
          <t>、演示型：</t>
        </r>
        <r>
          <rPr>
            <sz val="9"/>
            <rFont val="Times New Roman"/>
            <family val="1"/>
          </rPr>
          <t>2.0
2</t>
        </r>
        <r>
          <rPr>
            <sz val="9"/>
            <rFont val="宋体"/>
            <family val="0"/>
          </rPr>
          <t>、验证型：</t>
        </r>
        <r>
          <rPr>
            <sz val="9"/>
            <rFont val="Times New Roman"/>
            <family val="1"/>
          </rPr>
          <t>4.0
3</t>
        </r>
        <r>
          <rPr>
            <sz val="9"/>
            <rFont val="宋体"/>
            <family val="0"/>
          </rPr>
          <t>、综合型、设计型：</t>
        </r>
        <r>
          <rPr>
            <sz val="9"/>
            <rFont val="Times New Roman"/>
            <family val="1"/>
          </rPr>
          <t>8.0
4</t>
        </r>
        <r>
          <rPr>
            <sz val="9"/>
            <rFont val="宋体"/>
            <family val="0"/>
          </rPr>
          <t>、创新型：</t>
        </r>
        <r>
          <rPr>
            <sz val="9"/>
            <rFont val="Times New Roman"/>
            <family val="1"/>
          </rPr>
          <t>15.0</t>
        </r>
        <r>
          <rPr>
            <sz val="9"/>
            <rFont val="宋体"/>
            <family val="0"/>
          </rPr>
          <t xml:space="preserve">
</t>
        </r>
      </text>
    </comment>
    <comment ref="F34" authorId="0">
      <text>
        <r>
          <rPr>
            <sz val="8"/>
            <rFont val="宋体"/>
            <family val="0"/>
          </rPr>
          <t>备注：
教学、科研平台建设经费（万元）　</t>
        </r>
        <r>
          <rPr>
            <sz val="9"/>
            <rFont val="宋体"/>
            <family val="0"/>
          </rPr>
          <t xml:space="preserve">
</t>
        </r>
      </text>
    </comment>
    <comment ref="G34" authorId="0">
      <text>
        <r>
          <rPr>
            <sz val="9"/>
            <rFont val="宋体"/>
            <family val="0"/>
          </rPr>
          <t>备注：
实验室建设工作量系数，依建设类别而定：（学时</t>
        </r>
        <r>
          <rPr>
            <sz val="9"/>
            <rFont val="Times New Roman"/>
            <family val="1"/>
          </rPr>
          <t>/</t>
        </r>
        <r>
          <rPr>
            <sz val="9"/>
            <rFont val="宋体"/>
            <family val="0"/>
          </rPr>
          <t xml:space="preserve">万元）
</t>
        </r>
        <r>
          <rPr>
            <sz val="9"/>
            <rFont val="Times New Roman"/>
            <family val="1"/>
          </rPr>
          <t>1</t>
        </r>
        <r>
          <rPr>
            <sz val="9"/>
            <rFont val="宋体"/>
            <family val="0"/>
          </rPr>
          <t>、购买设备的调试与配套：</t>
        </r>
        <r>
          <rPr>
            <sz val="9"/>
            <rFont val="Times New Roman"/>
            <family val="1"/>
          </rPr>
          <t>1.0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Times New Roman"/>
            <family val="1"/>
          </rPr>
          <t>2</t>
        </r>
        <r>
          <rPr>
            <sz val="9"/>
            <rFont val="宋体"/>
            <family val="0"/>
          </rPr>
          <t>、仅参与购置仪器设备：</t>
        </r>
        <r>
          <rPr>
            <sz val="9"/>
            <rFont val="Times New Roman"/>
            <family val="1"/>
          </rPr>
          <t>0.4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Times New Roman"/>
            <family val="1"/>
          </rPr>
          <t>3</t>
        </r>
        <r>
          <rPr>
            <sz val="9"/>
            <rFont val="宋体"/>
            <family val="0"/>
          </rPr>
          <t>、部分动手制作、改造：</t>
        </r>
        <r>
          <rPr>
            <sz val="9"/>
            <rFont val="Times New Roman"/>
            <family val="1"/>
          </rPr>
          <t>3.5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Times New Roman"/>
            <family val="1"/>
          </rPr>
          <t>4</t>
        </r>
        <r>
          <rPr>
            <sz val="9"/>
            <rFont val="宋体"/>
            <family val="0"/>
          </rPr>
          <t>、完全动手制作、改造：</t>
        </r>
        <r>
          <rPr>
            <sz val="9"/>
            <rFont val="Times New Roman"/>
            <family val="1"/>
          </rPr>
          <t>7.0</t>
        </r>
      </text>
    </comment>
    <comment ref="H34" authorId="0">
      <text>
        <r>
          <rPr>
            <sz val="9"/>
            <rFont val="宋体"/>
            <family val="0"/>
          </rPr>
          <t xml:space="preserve">备注：
参与人员分配比例
</t>
        </r>
      </text>
    </comment>
    <comment ref="E11" authorId="0">
      <text>
        <r>
          <rPr>
            <sz val="8"/>
            <rFont val="宋体"/>
            <family val="0"/>
          </rPr>
          <t>备注：
一、物理课、电工课：
　</t>
        </r>
        <r>
          <rPr>
            <sz val="8"/>
            <rFont val="Times New Roman"/>
            <family val="1"/>
          </rPr>
          <t>1</t>
        </r>
        <r>
          <rPr>
            <sz val="8"/>
            <rFont val="宋体"/>
            <family val="0"/>
          </rPr>
          <t>、每次</t>
        </r>
        <r>
          <rPr>
            <sz val="8"/>
            <rFont val="Times New Roman"/>
            <family val="1"/>
          </rPr>
          <t>10</t>
        </r>
        <r>
          <rPr>
            <sz val="8"/>
            <rFont val="宋体"/>
            <family val="0"/>
          </rPr>
          <t>人，</t>
        </r>
        <r>
          <rPr>
            <sz val="8"/>
            <rFont val="Times New Roman"/>
            <family val="1"/>
          </rPr>
          <t xml:space="preserve">0.50
</t>
        </r>
        <r>
          <rPr>
            <sz val="8"/>
            <rFont val="宋体"/>
            <family val="0"/>
          </rPr>
          <t>　</t>
        </r>
        <r>
          <rPr>
            <sz val="8"/>
            <rFont val="Times New Roman"/>
            <family val="1"/>
          </rPr>
          <t>2</t>
        </r>
        <r>
          <rPr>
            <sz val="8"/>
            <rFont val="宋体"/>
            <family val="0"/>
          </rPr>
          <t>、每次</t>
        </r>
        <r>
          <rPr>
            <sz val="8"/>
            <rFont val="Times New Roman"/>
            <family val="1"/>
          </rPr>
          <t>15</t>
        </r>
        <r>
          <rPr>
            <sz val="8"/>
            <rFont val="宋体"/>
            <family val="0"/>
          </rPr>
          <t>人，</t>
        </r>
        <r>
          <rPr>
            <sz val="8"/>
            <rFont val="Times New Roman"/>
            <family val="1"/>
          </rPr>
          <t xml:space="preserve">0.55
</t>
        </r>
        <r>
          <rPr>
            <sz val="8"/>
            <rFont val="宋体"/>
            <family val="0"/>
          </rPr>
          <t>　</t>
        </r>
        <r>
          <rPr>
            <sz val="8"/>
            <rFont val="Times New Roman"/>
            <family val="1"/>
          </rPr>
          <t>3</t>
        </r>
        <r>
          <rPr>
            <sz val="8"/>
            <rFont val="宋体"/>
            <family val="0"/>
          </rPr>
          <t>、每次</t>
        </r>
        <r>
          <rPr>
            <sz val="8"/>
            <rFont val="Times New Roman"/>
            <family val="1"/>
          </rPr>
          <t>20</t>
        </r>
        <r>
          <rPr>
            <sz val="8"/>
            <rFont val="宋体"/>
            <family val="0"/>
          </rPr>
          <t>人，</t>
        </r>
        <r>
          <rPr>
            <sz val="8"/>
            <rFont val="Times New Roman"/>
            <family val="1"/>
          </rPr>
          <t xml:space="preserve">0.60
</t>
        </r>
        <r>
          <rPr>
            <sz val="8"/>
            <rFont val="宋体"/>
            <family val="0"/>
          </rPr>
          <t>　</t>
        </r>
        <r>
          <rPr>
            <sz val="8"/>
            <rFont val="Times New Roman"/>
            <family val="1"/>
          </rPr>
          <t>4</t>
        </r>
        <r>
          <rPr>
            <sz val="8"/>
            <rFont val="宋体"/>
            <family val="0"/>
          </rPr>
          <t>、每次</t>
        </r>
        <r>
          <rPr>
            <sz val="8"/>
            <rFont val="Times New Roman"/>
            <family val="1"/>
          </rPr>
          <t>25</t>
        </r>
        <r>
          <rPr>
            <sz val="8"/>
            <rFont val="宋体"/>
            <family val="0"/>
          </rPr>
          <t>人，</t>
        </r>
        <r>
          <rPr>
            <sz val="8"/>
            <rFont val="Times New Roman"/>
            <family val="1"/>
          </rPr>
          <t xml:space="preserve">0.65
</t>
        </r>
        <r>
          <rPr>
            <sz val="8"/>
            <rFont val="宋体"/>
            <family val="0"/>
          </rPr>
          <t>　</t>
        </r>
        <r>
          <rPr>
            <sz val="8"/>
            <rFont val="Times New Roman"/>
            <family val="1"/>
          </rPr>
          <t>5</t>
        </r>
        <r>
          <rPr>
            <sz val="8"/>
            <rFont val="宋体"/>
            <family val="0"/>
          </rPr>
          <t>、每次</t>
        </r>
        <r>
          <rPr>
            <sz val="8"/>
            <rFont val="Times New Roman"/>
            <family val="1"/>
          </rPr>
          <t>30</t>
        </r>
        <r>
          <rPr>
            <sz val="8"/>
            <rFont val="宋体"/>
            <family val="0"/>
          </rPr>
          <t>人，</t>
        </r>
        <r>
          <rPr>
            <sz val="8"/>
            <rFont val="Times New Roman"/>
            <family val="1"/>
          </rPr>
          <t xml:space="preserve">0.70
</t>
        </r>
        <r>
          <rPr>
            <sz val="8"/>
            <rFont val="宋体"/>
            <family val="0"/>
          </rPr>
          <t>　</t>
        </r>
        <r>
          <rPr>
            <sz val="8"/>
            <rFont val="Times New Roman"/>
            <family val="1"/>
          </rPr>
          <t>6</t>
        </r>
        <r>
          <rPr>
            <sz val="8"/>
            <rFont val="宋体"/>
            <family val="0"/>
          </rPr>
          <t>、每次</t>
        </r>
        <r>
          <rPr>
            <sz val="8"/>
            <rFont val="Times New Roman"/>
            <family val="1"/>
          </rPr>
          <t>40</t>
        </r>
        <r>
          <rPr>
            <sz val="8"/>
            <rFont val="宋体"/>
            <family val="0"/>
          </rPr>
          <t>人，</t>
        </r>
        <r>
          <rPr>
            <sz val="8"/>
            <rFont val="Times New Roman"/>
            <family val="1"/>
          </rPr>
          <t xml:space="preserve">0.80
</t>
        </r>
        <r>
          <rPr>
            <sz val="8"/>
            <rFont val="宋体"/>
            <family val="0"/>
          </rPr>
          <t>二、技术基础课、专业课：</t>
        </r>
        <r>
          <rPr>
            <sz val="9"/>
            <rFont val="宋体"/>
            <family val="0"/>
          </rPr>
          <t xml:space="preserve">
　</t>
        </r>
        <r>
          <rPr>
            <sz val="9"/>
            <rFont val="Times New Roman"/>
            <family val="1"/>
          </rPr>
          <t>1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5</t>
        </r>
        <r>
          <rPr>
            <sz val="9"/>
            <rFont val="宋体"/>
            <family val="0"/>
          </rPr>
          <t>人，</t>
        </r>
        <r>
          <rPr>
            <sz val="9"/>
            <rFont val="Times New Roman"/>
            <family val="1"/>
          </rPr>
          <t xml:space="preserve">0.45
</t>
        </r>
        <r>
          <rPr>
            <sz val="9"/>
            <rFont val="宋体"/>
            <family val="0"/>
          </rPr>
          <t>　</t>
        </r>
        <r>
          <rPr>
            <sz val="9"/>
            <rFont val="Times New Roman"/>
            <family val="1"/>
          </rPr>
          <t>2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10~20</t>
        </r>
        <r>
          <rPr>
            <sz val="9"/>
            <rFont val="宋体"/>
            <family val="0"/>
          </rPr>
          <t>人之间，</t>
        </r>
        <r>
          <rPr>
            <sz val="9"/>
            <rFont val="Times New Roman"/>
            <family val="1"/>
          </rPr>
          <t xml:space="preserve">0.60
</t>
        </r>
        <r>
          <rPr>
            <sz val="9"/>
            <rFont val="宋体"/>
            <family val="0"/>
          </rPr>
          <t>　</t>
        </r>
        <r>
          <rPr>
            <sz val="9"/>
            <rFont val="Times New Roman"/>
            <family val="1"/>
          </rPr>
          <t>3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21~30</t>
        </r>
        <r>
          <rPr>
            <sz val="9"/>
            <rFont val="宋体"/>
            <family val="0"/>
          </rPr>
          <t>人之间，</t>
        </r>
        <r>
          <rPr>
            <sz val="9"/>
            <rFont val="Times New Roman"/>
            <family val="1"/>
          </rPr>
          <t xml:space="preserve">0.65
</t>
        </r>
        <r>
          <rPr>
            <sz val="9"/>
            <rFont val="宋体"/>
            <family val="0"/>
          </rPr>
          <t>　</t>
        </r>
        <r>
          <rPr>
            <sz val="9"/>
            <rFont val="Times New Roman"/>
            <family val="1"/>
          </rPr>
          <t>4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31~40</t>
        </r>
        <r>
          <rPr>
            <sz val="9"/>
            <rFont val="宋体"/>
            <family val="0"/>
          </rPr>
          <t>人之间，</t>
        </r>
        <r>
          <rPr>
            <sz val="9"/>
            <rFont val="Times New Roman"/>
            <family val="1"/>
          </rPr>
          <t xml:space="preserve">0.80
</t>
        </r>
        <r>
          <rPr>
            <sz val="9"/>
            <rFont val="宋体"/>
            <family val="0"/>
          </rPr>
          <t>三、建材、结构、环、化类：
　</t>
        </r>
        <r>
          <rPr>
            <sz val="9"/>
            <rFont val="Times New Roman"/>
            <family val="1"/>
          </rPr>
          <t>1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5</t>
        </r>
        <r>
          <rPr>
            <sz val="9"/>
            <rFont val="宋体"/>
            <family val="0"/>
          </rPr>
          <t>人，</t>
        </r>
        <r>
          <rPr>
            <sz val="9"/>
            <rFont val="Times New Roman"/>
            <family val="1"/>
          </rPr>
          <t xml:space="preserve">0.55
</t>
        </r>
        <r>
          <rPr>
            <sz val="9"/>
            <rFont val="宋体"/>
            <family val="0"/>
          </rPr>
          <t>　</t>
        </r>
        <r>
          <rPr>
            <sz val="9"/>
            <rFont val="Times New Roman"/>
            <family val="1"/>
          </rPr>
          <t>2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10~20</t>
        </r>
        <r>
          <rPr>
            <sz val="9"/>
            <rFont val="宋体"/>
            <family val="0"/>
          </rPr>
          <t>人之间，</t>
        </r>
        <r>
          <rPr>
            <sz val="9"/>
            <rFont val="Times New Roman"/>
            <family val="1"/>
          </rPr>
          <t xml:space="preserve">0.65
</t>
        </r>
        <r>
          <rPr>
            <sz val="9"/>
            <rFont val="宋体"/>
            <family val="0"/>
          </rPr>
          <t>　</t>
        </r>
        <r>
          <rPr>
            <sz val="9"/>
            <rFont val="Times New Roman"/>
            <family val="1"/>
          </rPr>
          <t>3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21~30</t>
        </r>
        <r>
          <rPr>
            <sz val="9"/>
            <rFont val="宋体"/>
            <family val="0"/>
          </rPr>
          <t>人之间，</t>
        </r>
        <r>
          <rPr>
            <sz val="9"/>
            <rFont val="Times New Roman"/>
            <family val="1"/>
          </rPr>
          <t xml:space="preserve">0.75
</t>
        </r>
        <r>
          <rPr>
            <sz val="9"/>
            <rFont val="宋体"/>
            <family val="0"/>
          </rPr>
          <t>　</t>
        </r>
        <r>
          <rPr>
            <sz val="9"/>
            <rFont val="Times New Roman"/>
            <family val="1"/>
          </rPr>
          <t>4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31~40</t>
        </r>
        <r>
          <rPr>
            <sz val="9"/>
            <rFont val="宋体"/>
            <family val="0"/>
          </rPr>
          <t>人之间，</t>
        </r>
        <r>
          <rPr>
            <sz val="9"/>
            <rFont val="Times New Roman"/>
            <family val="1"/>
          </rPr>
          <t xml:space="preserve">0.85
</t>
        </r>
        <r>
          <rPr>
            <sz val="9"/>
            <rFont val="宋体"/>
            <family val="0"/>
          </rPr>
          <t>　</t>
        </r>
      </text>
    </comment>
    <comment ref="G11" authorId="0">
      <text>
        <r>
          <rPr>
            <sz val="9"/>
            <rFont val="宋体"/>
            <family val="0"/>
          </rPr>
          <t xml:space="preserve">备注：
准备实验：
</t>
        </r>
        <r>
          <rPr>
            <sz val="9"/>
            <rFont val="Times New Roman"/>
            <family val="1"/>
          </rPr>
          <t>1</t>
        </r>
        <r>
          <rPr>
            <sz val="9"/>
            <rFont val="宋体"/>
            <family val="0"/>
          </rPr>
          <t>、建材、结构为实验工作量的</t>
        </r>
        <r>
          <rPr>
            <sz val="9"/>
            <rFont val="Times New Roman"/>
            <family val="1"/>
          </rPr>
          <t>0.30</t>
        </r>
        <r>
          <rPr>
            <sz val="9"/>
            <rFont val="宋体"/>
            <family val="0"/>
          </rPr>
          <t xml:space="preserve">。
</t>
        </r>
        <r>
          <rPr>
            <sz val="9"/>
            <rFont val="Times New Roman"/>
            <family val="1"/>
          </rPr>
          <t>2</t>
        </r>
        <r>
          <rPr>
            <sz val="9"/>
            <rFont val="宋体"/>
            <family val="0"/>
          </rPr>
          <t>、环、化类为实验工作量的</t>
        </r>
        <r>
          <rPr>
            <sz val="9"/>
            <rFont val="Times New Roman"/>
            <family val="1"/>
          </rPr>
          <t>0.25</t>
        </r>
        <r>
          <rPr>
            <sz val="9"/>
            <rFont val="宋体"/>
            <family val="0"/>
          </rPr>
          <t xml:space="preserve">。
</t>
        </r>
        <r>
          <rPr>
            <sz val="9"/>
            <rFont val="Times New Roman"/>
            <family val="1"/>
          </rPr>
          <t>3</t>
        </r>
        <r>
          <rPr>
            <sz val="9"/>
            <rFont val="宋体"/>
            <family val="0"/>
          </rPr>
          <t>、其它为</t>
        </r>
        <r>
          <rPr>
            <sz val="9"/>
            <rFont val="Times New Roman"/>
            <family val="1"/>
          </rPr>
          <t>0.20</t>
        </r>
        <r>
          <rPr>
            <sz val="9"/>
            <rFont val="宋体"/>
            <family val="0"/>
          </rPr>
          <t xml:space="preserve">
</t>
        </r>
      </text>
    </comment>
    <comment ref="F38" authorId="0">
      <text>
        <r>
          <rPr>
            <sz val="9"/>
            <rFont val="宋体"/>
            <family val="0"/>
          </rPr>
          <t xml:space="preserve">备注：
机时数（人机时）
</t>
        </r>
      </text>
    </comment>
    <comment ref="J38" authorId="0">
      <text>
        <r>
          <rPr>
            <sz val="9"/>
            <rFont val="宋体"/>
            <family val="0"/>
          </rPr>
          <t xml:space="preserve">备注：
机时数（人机时）
</t>
        </r>
      </text>
    </comment>
    <comment ref="N38" authorId="0">
      <text>
        <r>
          <rPr>
            <sz val="9"/>
            <rFont val="宋体"/>
            <family val="0"/>
          </rPr>
          <t xml:space="preserve">备注：
机时数（人机时）
</t>
        </r>
      </text>
    </comment>
    <comment ref="G38" authorId="0">
      <text>
        <r>
          <rPr>
            <sz val="9"/>
            <rFont val="宋体"/>
            <family val="0"/>
          </rPr>
          <t>备注：
非辅助人员：</t>
        </r>
        <r>
          <rPr>
            <sz val="9"/>
            <rFont val="Times New Roman"/>
            <family val="1"/>
          </rPr>
          <t>1.0</t>
        </r>
        <r>
          <rPr>
            <sz val="9"/>
            <rFont val="宋体"/>
            <family val="0"/>
          </rPr>
          <t>。
辅助人员：</t>
        </r>
        <r>
          <rPr>
            <sz val="9"/>
            <rFont val="Times New Roman"/>
            <family val="1"/>
          </rPr>
          <t>0.2</t>
        </r>
        <r>
          <rPr>
            <sz val="9"/>
            <rFont val="宋体"/>
            <family val="0"/>
          </rPr>
          <t>。</t>
        </r>
      </text>
    </comment>
    <comment ref="H38" authorId="0">
      <text>
        <r>
          <rPr>
            <sz val="9"/>
            <rFont val="宋体"/>
            <family val="0"/>
          </rPr>
          <t xml:space="preserve">备注：
分配比例
</t>
        </r>
      </text>
    </comment>
    <comment ref="L38" authorId="0">
      <text>
        <r>
          <rPr>
            <sz val="9"/>
            <rFont val="宋体"/>
            <family val="0"/>
          </rPr>
          <t xml:space="preserve">备注：
分配比例
</t>
        </r>
      </text>
    </comment>
    <comment ref="P38" authorId="0">
      <text>
        <r>
          <rPr>
            <sz val="9"/>
            <rFont val="宋体"/>
            <family val="0"/>
          </rPr>
          <t xml:space="preserve">备注：
分配比例
</t>
        </r>
      </text>
    </comment>
    <comment ref="K38" authorId="0">
      <text>
        <r>
          <rPr>
            <sz val="9"/>
            <rFont val="宋体"/>
            <family val="0"/>
          </rPr>
          <t>备注：
非辅助人员：</t>
        </r>
        <r>
          <rPr>
            <sz val="9"/>
            <rFont val="Times New Roman"/>
            <family val="1"/>
          </rPr>
          <t>1.0</t>
        </r>
        <r>
          <rPr>
            <sz val="9"/>
            <rFont val="宋体"/>
            <family val="0"/>
          </rPr>
          <t>。
辅助人员：</t>
        </r>
        <r>
          <rPr>
            <sz val="9"/>
            <rFont val="Times New Roman"/>
            <family val="1"/>
          </rPr>
          <t>0.2</t>
        </r>
        <r>
          <rPr>
            <sz val="9"/>
            <rFont val="宋体"/>
            <family val="0"/>
          </rPr>
          <t>。</t>
        </r>
      </text>
    </comment>
    <comment ref="O38" authorId="0">
      <text>
        <r>
          <rPr>
            <sz val="9"/>
            <rFont val="宋体"/>
            <family val="0"/>
          </rPr>
          <t>备注：
非辅助人员：</t>
        </r>
        <r>
          <rPr>
            <sz val="9"/>
            <rFont val="Times New Roman"/>
            <family val="1"/>
          </rPr>
          <t>1.0</t>
        </r>
        <r>
          <rPr>
            <sz val="9"/>
            <rFont val="宋体"/>
            <family val="0"/>
          </rPr>
          <t>。
辅助人员：</t>
        </r>
        <r>
          <rPr>
            <sz val="9"/>
            <rFont val="Times New Roman"/>
            <family val="1"/>
          </rPr>
          <t>0.2</t>
        </r>
        <r>
          <rPr>
            <sz val="9"/>
            <rFont val="宋体"/>
            <family val="0"/>
          </rPr>
          <t>。</t>
        </r>
      </text>
    </comment>
    <comment ref="G35" authorId="0">
      <text>
        <r>
          <rPr>
            <sz val="9"/>
            <rFont val="宋体"/>
            <family val="0"/>
          </rPr>
          <t xml:space="preserve">备注：
实验的学时数。
</t>
        </r>
      </text>
    </comment>
    <comment ref="H35" authorId="0">
      <text>
        <r>
          <rPr>
            <sz val="9"/>
            <rFont val="宋体"/>
            <family val="0"/>
          </rPr>
          <t xml:space="preserve">备注：
参与人员分配比例
</t>
        </r>
      </text>
    </comment>
    <comment ref="F20" authorId="0">
      <text>
        <r>
          <rPr>
            <sz val="8"/>
            <rFont val="宋体"/>
            <family val="0"/>
          </rPr>
          <t xml:space="preserve">备注：
</t>
        </r>
        <r>
          <rPr>
            <sz val="8"/>
            <rFont val="Times New Roman"/>
            <family val="1"/>
          </rPr>
          <t>1</t>
        </r>
        <r>
          <rPr>
            <sz val="8"/>
            <rFont val="宋体"/>
            <family val="0"/>
          </rPr>
          <t>、本科每人每周</t>
        </r>
        <r>
          <rPr>
            <sz val="8"/>
            <rFont val="Times New Roman"/>
            <family val="1"/>
          </rPr>
          <t>0.75
2</t>
        </r>
        <r>
          <rPr>
            <sz val="8"/>
            <rFont val="宋体"/>
            <family val="0"/>
          </rPr>
          <t>、专科每人每周</t>
        </r>
        <r>
          <rPr>
            <sz val="8"/>
            <rFont val="Times New Roman"/>
            <family val="1"/>
          </rPr>
          <t>0.45</t>
        </r>
        <r>
          <rPr>
            <sz val="9"/>
            <rFont val="宋体"/>
            <family val="0"/>
          </rPr>
          <t xml:space="preserve">
</t>
        </r>
      </text>
    </comment>
    <comment ref="H20" authorId="0">
      <text>
        <r>
          <rPr>
            <sz val="9"/>
            <rFont val="宋体"/>
            <family val="0"/>
          </rPr>
          <t xml:space="preserve">备注：
分配系数参照讲课执行：
</t>
        </r>
        <r>
          <rPr>
            <sz val="9"/>
            <rFont val="Times New Roman"/>
            <family val="1"/>
          </rPr>
          <t>1</t>
        </r>
        <r>
          <rPr>
            <sz val="9"/>
            <rFont val="宋体"/>
            <family val="0"/>
          </rPr>
          <t>、配助教主讲为：</t>
        </r>
        <r>
          <rPr>
            <sz val="9"/>
            <rFont val="Times New Roman"/>
            <family val="1"/>
          </rPr>
          <t>0.9</t>
        </r>
        <r>
          <rPr>
            <sz val="9"/>
            <rFont val="宋体"/>
            <family val="0"/>
          </rPr>
          <t>，助教为：</t>
        </r>
        <r>
          <rPr>
            <sz val="9"/>
            <rFont val="Times New Roman"/>
            <family val="1"/>
          </rPr>
          <t>0.25</t>
        </r>
        <r>
          <rPr>
            <sz val="9"/>
            <rFont val="宋体"/>
            <family val="0"/>
          </rPr>
          <t xml:space="preserve">。
</t>
        </r>
        <r>
          <rPr>
            <sz val="9"/>
            <rFont val="Times New Roman"/>
            <family val="1"/>
          </rPr>
          <t>2</t>
        </r>
        <r>
          <rPr>
            <sz val="9"/>
            <rFont val="宋体"/>
            <family val="0"/>
          </rPr>
          <t>、助教主讲：</t>
        </r>
        <r>
          <rPr>
            <sz val="9"/>
            <rFont val="Times New Roman"/>
            <family val="1"/>
          </rPr>
          <t>1.1</t>
        </r>
        <r>
          <rPr>
            <sz val="9"/>
            <rFont val="宋体"/>
            <family val="0"/>
          </rPr>
          <t xml:space="preserve">。
</t>
        </r>
        <r>
          <rPr>
            <sz val="9"/>
            <rFont val="Times New Roman"/>
            <family val="1"/>
          </rPr>
          <t>3</t>
        </r>
        <r>
          <rPr>
            <sz val="9"/>
            <rFont val="宋体"/>
            <family val="0"/>
          </rPr>
          <t>、配讲师以上（含讲师）职称助课教师的主讲为：</t>
        </r>
        <r>
          <rPr>
            <sz val="9"/>
            <rFont val="Times New Roman"/>
            <family val="1"/>
          </rPr>
          <t>0.75</t>
        </r>
        <r>
          <rPr>
            <sz val="9"/>
            <rFont val="宋体"/>
            <family val="0"/>
          </rPr>
          <t>，助课教师为：</t>
        </r>
        <r>
          <rPr>
            <sz val="9"/>
            <rFont val="Times New Roman"/>
            <family val="1"/>
          </rPr>
          <t>0.25</t>
        </r>
        <r>
          <rPr>
            <sz val="9"/>
            <rFont val="宋体"/>
            <family val="0"/>
          </rPr>
          <t xml:space="preserve">。
</t>
        </r>
      </text>
    </comment>
    <comment ref="O11" authorId="0">
      <text>
        <r>
          <rPr>
            <sz val="9"/>
            <rFont val="宋体"/>
            <family val="0"/>
          </rPr>
          <t xml:space="preserve">备注：
准备实验：
</t>
        </r>
        <r>
          <rPr>
            <sz val="9"/>
            <rFont val="Times New Roman"/>
            <family val="1"/>
          </rPr>
          <t>1</t>
        </r>
        <r>
          <rPr>
            <sz val="9"/>
            <rFont val="宋体"/>
            <family val="0"/>
          </rPr>
          <t>、建材、结构为实验工作量的</t>
        </r>
        <r>
          <rPr>
            <sz val="9"/>
            <rFont val="Times New Roman"/>
            <family val="1"/>
          </rPr>
          <t>0.30</t>
        </r>
        <r>
          <rPr>
            <sz val="9"/>
            <rFont val="宋体"/>
            <family val="0"/>
          </rPr>
          <t xml:space="preserve">。
</t>
        </r>
        <r>
          <rPr>
            <sz val="9"/>
            <rFont val="Times New Roman"/>
            <family val="1"/>
          </rPr>
          <t>2</t>
        </r>
        <r>
          <rPr>
            <sz val="9"/>
            <rFont val="宋体"/>
            <family val="0"/>
          </rPr>
          <t>、环、化类为实验工作量的</t>
        </r>
        <r>
          <rPr>
            <sz val="9"/>
            <rFont val="Times New Roman"/>
            <family val="1"/>
          </rPr>
          <t>0.25</t>
        </r>
        <r>
          <rPr>
            <sz val="9"/>
            <rFont val="宋体"/>
            <family val="0"/>
          </rPr>
          <t xml:space="preserve">。
</t>
        </r>
        <r>
          <rPr>
            <sz val="9"/>
            <rFont val="Times New Roman"/>
            <family val="1"/>
          </rPr>
          <t>3</t>
        </r>
        <r>
          <rPr>
            <sz val="9"/>
            <rFont val="宋体"/>
            <family val="0"/>
          </rPr>
          <t>、其它为</t>
        </r>
        <r>
          <rPr>
            <sz val="9"/>
            <rFont val="Times New Roman"/>
            <family val="1"/>
          </rPr>
          <t>0.20</t>
        </r>
        <r>
          <rPr>
            <sz val="9"/>
            <rFont val="宋体"/>
            <family val="0"/>
          </rPr>
          <t xml:space="preserve">
</t>
        </r>
      </text>
    </comment>
    <comment ref="M11" authorId="0">
      <text>
        <r>
          <rPr>
            <sz val="9"/>
            <rFont val="宋体"/>
            <family val="0"/>
          </rPr>
          <t>一、物理课、电工课：
　</t>
        </r>
        <r>
          <rPr>
            <sz val="9"/>
            <rFont val="Times New Roman"/>
            <family val="1"/>
          </rPr>
          <t>1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10</t>
        </r>
        <r>
          <rPr>
            <sz val="9"/>
            <rFont val="宋体"/>
            <family val="0"/>
          </rPr>
          <t>人，</t>
        </r>
        <r>
          <rPr>
            <sz val="9"/>
            <rFont val="Times New Roman"/>
            <family val="1"/>
          </rPr>
          <t xml:space="preserve">0.50
</t>
        </r>
        <r>
          <rPr>
            <sz val="9"/>
            <rFont val="宋体"/>
            <family val="0"/>
          </rPr>
          <t>　</t>
        </r>
        <r>
          <rPr>
            <sz val="9"/>
            <rFont val="Times New Roman"/>
            <family val="1"/>
          </rPr>
          <t>2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15</t>
        </r>
        <r>
          <rPr>
            <sz val="9"/>
            <rFont val="宋体"/>
            <family val="0"/>
          </rPr>
          <t>人，</t>
        </r>
        <r>
          <rPr>
            <sz val="9"/>
            <rFont val="Times New Roman"/>
            <family val="1"/>
          </rPr>
          <t xml:space="preserve">0.55
</t>
        </r>
        <r>
          <rPr>
            <sz val="9"/>
            <rFont val="宋体"/>
            <family val="0"/>
          </rPr>
          <t>　</t>
        </r>
        <r>
          <rPr>
            <sz val="9"/>
            <rFont val="Times New Roman"/>
            <family val="1"/>
          </rPr>
          <t>3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20</t>
        </r>
        <r>
          <rPr>
            <sz val="9"/>
            <rFont val="宋体"/>
            <family val="0"/>
          </rPr>
          <t>人，</t>
        </r>
        <r>
          <rPr>
            <sz val="9"/>
            <rFont val="Times New Roman"/>
            <family val="1"/>
          </rPr>
          <t xml:space="preserve">0.60
</t>
        </r>
        <r>
          <rPr>
            <sz val="9"/>
            <rFont val="宋体"/>
            <family val="0"/>
          </rPr>
          <t>　</t>
        </r>
        <r>
          <rPr>
            <sz val="9"/>
            <rFont val="Times New Roman"/>
            <family val="1"/>
          </rPr>
          <t>4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25</t>
        </r>
        <r>
          <rPr>
            <sz val="9"/>
            <rFont val="宋体"/>
            <family val="0"/>
          </rPr>
          <t>人，</t>
        </r>
        <r>
          <rPr>
            <sz val="9"/>
            <rFont val="Times New Roman"/>
            <family val="1"/>
          </rPr>
          <t xml:space="preserve">0.65
</t>
        </r>
        <r>
          <rPr>
            <sz val="9"/>
            <rFont val="宋体"/>
            <family val="0"/>
          </rPr>
          <t>　</t>
        </r>
        <r>
          <rPr>
            <sz val="9"/>
            <rFont val="Times New Roman"/>
            <family val="1"/>
          </rPr>
          <t>5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30</t>
        </r>
        <r>
          <rPr>
            <sz val="9"/>
            <rFont val="宋体"/>
            <family val="0"/>
          </rPr>
          <t>人，</t>
        </r>
        <r>
          <rPr>
            <sz val="9"/>
            <rFont val="Times New Roman"/>
            <family val="1"/>
          </rPr>
          <t xml:space="preserve">0.70
</t>
        </r>
        <r>
          <rPr>
            <sz val="9"/>
            <rFont val="宋体"/>
            <family val="0"/>
          </rPr>
          <t>　</t>
        </r>
        <r>
          <rPr>
            <sz val="9"/>
            <rFont val="Times New Roman"/>
            <family val="1"/>
          </rPr>
          <t>6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40</t>
        </r>
        <r>
          <rPr>
            <sz val="9"/>
            <rFont val="宋体"/>
            <family val="0"/>
          </rPr>
          <t>人，</t>
        </r>
        <r>
          <rPr>
            <sz val="9"/>
            <rFont val="Times New Roman"/>
            <family val="1"/>
          </rPr>
          <t xml:space="preserve">0.80
</t>
        </r>
        <r>
          <rPr>
            <sz val="9"/>
            <rFont val="宋体"/>
            <family val="0"/>
          </rPr>
          <t>二、技术基础课、专业课：
　</t>
        </r>
        <r>
          <rPr>
            <sz val="9"/>
            <rFont val="Times New Roman"/>
            <family val="1"/>
          </rPr>
          <t>1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5</t>
        </r>
        <r>
          <rPr>
            <sz val="9"/>
            <rFont val="宋体"/>
            <family val="0"/>
          </rPr>
          <t>人，</t>
        </r>
        <r>
          <rPr>
            <sz val="9"/>
            <rFont val="Times New Roman"/>
            <family val="1"/>
          </rPr>
          <t xml:space="preserve">0.45
</t>
        </r>
        <r>
          <rPr>
            <sz val="9"/>
            <rFont val="宋体"/>
            <family val="0"/>
          </rPr>
          <t>　</t>
        </r>
        <r>
          <rPr>
            <sz val="9"/>
            <rFont val="Times New Roman"/>
            <family val="1"/>
          </rPr>
          <t>2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10~20</t>
        </r>
        <r>
          <rPr>
            <sz val="9"/>
            <rFont val="宋体"/>
            <family val="0"/>
          </rPr>
          <t>人之间，</t>
        </r>
        <r>
          <rPr>
            <sz val="9"/>
            <rFont val="Times New Roman"/>
            <family val="1"/>
          </rPr>
          <t xml:space="preserve">0.60
</t>
        </r>
        <r>
          <rPr>
            <sz val="9"/>
            <rFont val="宋体"/>
            <family val="0"/>
          </rPr>
          <t>　</t>
        </r>
        <r>
          <rPr>
            <sz val="9"/>
            <rFont val="Times New Roman"/>
            <family val="1"/>
          </rPr>
          <t>3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21~30</t>
        </r>
        <r>
          <rPr>
            <sz val="9"/>
            <rFont val="宋体"/>
            <family val="0"/>
          </rPr>
          <t>人之间，</t>
        </r>
        <r>
          <rPr>
            <sz val="9"/>
            <rFont val="Times New Roman"/>
            <family val="1"/>
          </rPr>
          <t xml:space="preserve">0.65
</t>
        </r>
        <r>
          <rPr>
            <sz val="9"/>
            <rFont val="宋体"/>
            <family val="0"/>
          </rPr>
          <t>　</t>
        </r>
        <r>
          <rPr>
            <sz val="9"/>
            <rFont val="Times New Roman"/>
            <family val="1"/>
          </rPr>
          <t>4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31~40</t>
        </r>
        <r>
          <rPr>
            <sz val="9"/>
            <rFont val="宋体"/>
            <family val="0"/>
          </rPr>
          <t>人之间，</t>
        </r>
        <r>
          <rPr>
            <sz val="9"/>
            <rFont val="Times New Roman"/>
            <family val="1"/>
          </rPr>
          <t xml:space="preserve">0.80
</t>
        </r>
        <r>
          <rPr>
            <sz val="9"/>
            <rFont val="宋体"/>
            <family val="0"/>
          </rPr>
          <t>三、建材、结构、环、化类：
　</t>
        </r>
        <r>
          <rPr>
            <sz val="9"/>
            <rFont val="Times New Roman"/>
            <family val="1"/>
          </rPr>
          <t>1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5</t>
        </r>
        <r>
          <rPr>
            <sz val="9"/>
            <rFont val="宋体"/>
            <family val="0"/>
          </rPr>
          <t>人，</t>
        </r>
        <r>
          <rPr>
            <sz val="9"/>
            <rFont val="Times New Roman"/>
            <family val="1"/>
          </rPr>
          <t xml:space="preserve">0.55
</t>
        </r>
        <r>
          <rPr>
            <sz val="9"/>
            <rFont val="宋体"/>
            <family val="0"/>
          </rPr>
          <t>　</t>
        </r>
        <r>
          <rPr>
            <sz val="9"/>
            <rFont val="Times New Roman"/>
            <family val="1"/>
          </rPr>
          <t>2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10~20</t>
        </r>
        <r>
          <rPr>
            <sz val="9"/>
            <rFont val="宋体"/>
            <family val="0"/>
          </rPr>
          <t>人之间，</t>
        </r>
        <r>
          <rPr>
            <sz val="9"/>
            <rFont val="Times New Roman"/>
            <family val="1"/>
          </rPr>
          <t xml:space="preserve">0.65
</t>
        </r>
        <r>
          <rPr>
            <sz val="9"/>
            <rFont val="宋体"/>
            <family val="0"/>
          </rPr>
          <t>　</t>
        </r>
        <r>
          <rPr>
            <sz val="9"/>
            <rFont val="Times New Roman"/>
            <family val="1"/>
          </rPr>
          <t>3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21~30</t>
        </r>
        <r>
          <rPr>
            <sz val="9"/>
            <rFont val="宋体"/>
            <family val="0"/>
          </rPr>
          <t>人之间，</t>
        </r>
        <r>
          <rPr>
            <sz val="9"/>
            <rFont val="Times New Roman"/>
            <family val="1"/>
          </rPr>
          <t xml:space="preserve">0.75
</t>
        </r>
        <r>
          <rPr>
            <sz val="9"/>
            <rFont val="宋体"/>
            <family val="0"/>
          </rPr>
          <t>　</t>
        </r>
        <r>
          <rPr>
            <sz val="9"/>
            <rFont val="Times New Roman"/>
            <family val="1"/>
          </rPr>
          <t>4</t>
        </r>
        <r>
          <rPr>
            <sz val="9"/>
            <rFont val="宋体"/>
            <family val="0"/>
          </rPr>
          <t>、每次</t>
        </r>
        <r>
          <rPr>
            <sz val="9"/>
            <rFont val="Times New Roman"/>
            <family val="1"/>
          </rPr>
          <t>31~40</t>
        </r>
        <r>
          <rPr>
            <sz val="9"/>
            <rFont val="宋体"/>
            <family val="0"/>
          </rPr>
          <t>人之间，</t>
        </r>
        <r>
          <rPr>
            <sz val="9"/>
            <rFont val="Times New Roman"/>
            <family val="1"/>
          </rPr>
          <t>0.85</t>
        </r>
      </text>
    </comment>
    <comment ref="L11" authorId="0">
      <text>
        <r>
          <rPr>
            <sz val="8"/>
            <rFont val="宋体"/>
            <family val="0"/>
          </rPr>
          <t>备注：
实验次数＝学生人数</t>
        </r>
        <r>
          <rPr>
            <sz val="8"/>
            <rFont val="Times New Roman"/>
            <family val="1"/>
          </rPr>
          <t>/</t>
        </r>
        <r>
          <rPr>
            <sz val="8"/>
            <rFont val="宋体"/>
            <family val="0"/>
          </rPr>
          <t>（每次组数＊每组人数）</t>
        </r>
        <r>
          <rPr>
            <sz val="9"/>
            <rFont val="宋体"/>
            <family val="0"/>
          </rPr>
          <t xml:space="preserve">
</t>
        </r>
      </text>
    </comment>
    <comment ref="K23" authorId="0">
      <text>
        <r>
          <rPr>
            <sz val="9"/>
            <rFont val="宋体"/>
            <family val="0"/>
          </rPr>
          <t>备注：
外地实习：</t>
        </r>
        <r>
          <rPr>
            <sz val="9"/>
            <rFont val="Times New Roman"/>
            <family val="1"/>
          </rPr>
          <t xml:space="preserve">0.1
</t>
        </r>
        <r>
          <rPr>
            <sz val="9"/>
            <rFont val="宋体"/>
            <family val="0"/>
          </rPr>
          <t>市内实习：</t>
        </r>
        <r>
          <rPr>
            <sz val="9"/>
            <rFont val="Times New Roman"/>
            <family val="1"/>
          </rPr>
          <t>0.075</t>
        </r>
        <r>
          <rPr>
            <sz val="9"/>
            <rFont val="宋体"/>
            <family val="0"/>
          </rPr>
          <t xml:space="preserve">
</t>
        </r>
      </text>
    </comment>
    <comment ref="K25" authorId="0">
      <text>
        <r>
          <rPr>
            <sz val="9"/>
            <rFont val="宋体"/>
            <family val="0"/>
          </rPr>
          <t>备注：
外地实习：</t>
        </r>
        <r>
          <rPr>
            <sz val="9"/>
            <rFont val="Times New Roman"/>
            <family val="1"/>
          </rPr>
          <t xml:space="preserve">0.06
</t>
        </r>
        <r>
          <rPr>
            <sz val="9"/>
            <rFont val="宋体"/>
            <family val="0"/>
          </rPr>
          <t>市内实习：</t>
        </r>
        <r>
          <rPr>
            <sz val="9"/>
            <rFont val="Times New Roman"/>
            <family val="1"/>
          </rPr>
          <t>0.04</t>
        </r>
        <r>
          <rPr>
            <sz val="9"/>
            <rFont val="宋体"/>
            <family val="0"/>
          </rPr>
          <t xml:space="preserve">
</t>
        </r>
      </text>
    </comment>
    <comment ref="J34" authorId="0">
      <text>
        <r>
          <rPr>
            <sz val="8"/>
            <rFont val="宋体"/>
            <family val="0"/>
          </rPr>
          <t>备注：
教学、科研平台建设经费（万元）　</t>
        </r>
        <r>
          <rPr>
            <sz val="9"/>
            <rFont val="宋体"/>
            <family val="0"/>
          </rPr>
          <t xml:space="preserve">
</t>
        </r>
      </text>
    </comment>
    <comment ref="J35" authorId="0">
      <text>
        <r>
          <rPr>
            <sz val="9"/>
            <rFont val="宋体"/>
            <family val="0"/>
          </rPr>
          <t xml:space="preserve">备注：
由教务处认定，按开发实验类型确定：
</t>
        </r>
        <r>
          <rPr>
            <sz val="9"/>
            <rFont val="Times New Roman"/>
            <family val="1"/>
          </rPr>
          <t>1</t>
        </r>
        <r>
          <rPr>
            <sz val="9"/>
            <rFont val="宋体"/>
            <family val="0"/>
          </rPr>
          <t>、演示型：</t>
        </r>
        <r>
          <rPr>
            <sz val="9"/>
            <rFont val="Times New Roman"/>
            <family val="1"/>
          </rPr>
          <t>2.0
2</t>
        </r>
        <r>
          <rPr>
            <sz val="9"/>
            <rFont val="宋体"/>
            <family val="0"/>
          </rPr>
          <t>、验证型：</t>
        </r>
        <r>
          <rPr>
            <sz val="9"/>
            <rFont val="Times New Roman"/>
            <family val="1"/>
          </rPr>
          <t>4.0
3</t>
        </r>
        <r>
          <rPr>
            <sz val="9"/>
            <rFont val="宋体"/>
            <family val="0"/>
          </rPr>
          <t>、综合型、设计型：</t>
        </r>
        <r>
          <rPr>
            <sz val="9"/>
            <rFont val="Times New Roman"/>
            <family val="1"/>
          </rPr>
          <t>8.0
4</t>
        </r>
        <r>
          <rPr>
            <sz val="9"/>
            <rFont val="宋体"/>
            <family val="0"/>
          </rPr>
          <t>、创新型：</t>
        </r>
        <r>
          <rPr>
            <sz val="9"/>
            <rFont val="Times New Roman"/>
            <family val="1"/>
          </rPr>
          <t>15.0</t>
        </r>
        <r>
          <rPr>
            <sz val="9"/>
            <rFont val="宋体"/>
            <family val="0"/>
          </rPr>
          <t xml:space="preserve">
</t>
        </r>
      </text>
    </comment>
    <comment ref="N34" authorId="0">
      <text>
        <r>
          <rPr>
            <sz val="8"/>
            <rFont val="宋体"/>
            <family val="0"/>
          </rPr>
          <t>备注：
教学、科研平台建设经费（万元）　</t>
        </r>
        <r>
          <rPr>
            <sz val="9"/>
            <rFont val="宋体"/>
            <family val="0"/>
          </rPr>
          <t xml:space="preserve">
</t>
        </r>
      </text>
    </comment>
    <comment ref="N35" authorId="0">
      <text>
        <r>
          <rPr>
            <sz val="9"/>
            <rFont val="宋体"/>
            <family val="0"/>
          </rPr>
          <t xml:space="preserve">备注：
由教务处认定，按开发实验类型确定：
</t>
        </r>
        <r>
          <rPr>
            <sz val="9"/>
            <rFont val="Times New Roman"/>
            <family val="1"/>
          </rPr>
          <t>1</t>
        </r>
        <r>
          <rPr>
            <sz val="9"/>
            <rFont val="宋体"/>
            <family val="0"/>
          </rPr>
          <t>、演示型：</t>
        </r>
        <r>
          <rPr>
            <sz val="9"/>
            <rFont val="Times New Roman"/>
            <family val="1"/>
          </rPr>
          <t>2.0
2</t>
        </r>
        <r>
          <rPr>
            <sz val="9"/>
            <rFont val="宋体"/>
            <family val="0"/>
          </rPr>
          <t>、验证型：</t>
        </r>
        <r>
          <rPr>
            <sz val="9"/>
            <rFont val="Times New Roman"/>
            <family val="1"/>
          </rPr>
          <t>4.0
3</t>
        </r>
        <r>
          <rPr>
            <sz val="9"/>
            <rFont val="宋体"/>
            <family val="0"/>
          </rPr>
          <t>、综合型、设计型：</t>
        </r>
        <r>
          <rPr>
            <sz val="9"/>
            <rFont val="Times New Roman"/>
            <family val="1"/>
          </rPr>
          <t>8.0
4</t>
        </r>
        <r>
          <rPr>
            <sz val="9"/>
            <rFont val="宋体"/>
            <family val="0"/>
          </rPr>
          <t>、创新型：</t>
        </r>
        <r>
          <rPr>
            <sz val="9"/>
            <rFont val="Times New Roman"/>
            <family val="1"/>
          </rPr>
          <t>15.0</t>
        </r>
        <r>
          <rPr>
            <sz val="9"/>
            <rFont val="宋体"/>
            <family val="0"/>
          </rPr>
          <t xml:space="preserve">
</t>
        </r>
      </text>
    </comment>
    <comment ref="K34" authorId="0">
      <text>
        <r>
          <rPr>
            <sz val="9"/>
            <rFont val="宋体"/>
            <family val="0"/>
          </rPr>
          <t>备注：
实验室建设工作量系数，依建设类别而定：（学时</t>
        </r>
        <r>
          <rPr>
            <sz val="9"/>
            <rFont val="Times New Roman"/>
            <family val="1"/>
          </rPr>
          <t>/</t>
        </r>
        <r>
          <rPr>
            <sz val="9"/>
            <rFont val="宋体"/>
            <family val="0"/>
          </rPr>
          <t xml:space="preserve">万元）
</t>
        </r>
        <r>
          <rPr>
            <sz val="9"/>
            <rFont val="Times New Roman"/>
            <family val="1"/>
          </rPr>
          <t>1</t>
        </r>
        <r>
          <rPr>
            <sz val="9"/>
            <rFont val="宋体"/>
            <family val="0"/>
          </rPr>
          <t>、购买设备的调试与配套：</t>
        </r>
        <r>
          <rPr>
            <sz val="9"/>
            <rFont val="Times New Roman"/>
            <family val="1"/>
          </rPr>
          <t>1.0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Times New Roman"/>
            <family val="1"/>
          </rPr>
          <t>2</t>
        </r>
        <r>
          <rPr>
            <sz val="9"/>
            <rFont val="宋体"/>
            <family val="0"/>
          </rPr>
          <t>、仅参与购置仪器设备：</t>
        </r>
        <r>
          <rPr>
            <sz val="9"/>
            <rFont val="Times New Roman"/>
            <family val="1"/>
          </rPr>
          <t>0.4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Times New Roman"/>
            <family val="1"/>
          </rPr>
          <t>3</t>
        </r>
        <r>
          <rPr>
            <sz val="9"/>
            <rFont val="宋体"/>
            <family val="0"/>
          </rPr>
          <t>、部分动手制作、改造：</t>
        </r>
        <r>
          <rPr>
            <sz val="9"/>
            <rFont val="Times New Roman"/>
            <family val="1"/>
          </rPr>
          <t>3.5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Times New Roman"/>
            <family val="1"/>
          </rPr>
          <t>4</t>
        </r>
        <r>
          <rPr>
            <sz val="9"/>
            <rFont val="宋体"/>
            <family val="0"/>
          </rPr>
          <t>、完全动手制作、改造：</t>
        </r>
        <r>
          <rPr>
            <sz val="9"/>
            <rFont val="Times New Roman"/>
            <family val="1"/>
          </rPr>
          <t>7.0</t>
        </r>
      </text>
    </comment>
    <comment ref="K35" authorId="0">
      <text>
        <r>
          <rPr>
            <sz val="9"/>
            <rFont val="宋体"/>
            <family val="0"/>
          </rPr>
          <t xml:space="preserve">备注：
实验的学时数。
</t>
        </r>
      </text>
    </comment>
    <comment ref="O34" authorId="0">
      <text>
        <r>
          <rPr>
            <sz val="9"/>
            <rFont val="宋体"/>
            <family val="0"/>
          </rPr>
          <t>备注：
实验室建设工作量系数，依建设类别而定：（学时</t>
        </r>
        <r>
          <rPr>
            <sz val="9"/>
            <rFont val="Times New Roman"/>
            <family val="1"/>
          </rPr>
          <t>/</t>
        </r>
        <r>
          <rPr>
            <sz val="9"/>
            <rFont val="宋体"/>
            <family val="0"/>
          </rPr>
          <t xml:space="preserve">万元）
</t>
        </r>
        <r>
          <rPr>
            <sz val="9"/>
            <rFont val="Times New Roman"/>
            <family val="1"/>
          </rPr>
          <t>1</t>
        </r>
        <r>
          <rPr>
            <sz val="9"/>
            <rFont val="宋体"/>
            <family val="0"/>
          </rPr>
          <t>、购买设备的调试与配套：</t>
        </r>
        <r>
          <rPr>
            <sz val="9"/>
            <rFont val="Times New Roman"/>
            <family val="1"/>
          </rPr>
          <t>1.0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Times New Roman"/>
            <family val="1"/>
          </rPr>
          <t>2</t>
        </r>
        <r>
          <rPr>
            <sz val="9"/>
            <rFont val="宋体"/>
            <family val="0"/>
          </rPr>
          <t>、仅参与购置仪器设备：</t>
        </r>
        <r>
          <rPr>
            <sz val="9"/>
            <rFont val="Times New Roman"/>
            <family val="1"/>
          </rPr>
          <t>0.4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Times New Roman"/>
            <family val="1"/>
          </rPr>
          <t>3</t>
        </r>
        <r>
          <rPr>
            <sz val="9"/>
            <rFont val="宋体"/>
            <family val="0"/>
          </rPr>
          <t>、部分动手制作、改造：</t>
        </r>
        <r>
          <rPr>
            <sz val="9"/>
            <rFont val="Times New Roman"/>
            <family val="1"/>
          </rPr>
          <t>3.5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Times New Roman"/>
            <family val="1"/>
          </rPr>
          <t>4</t>
        </r>
        <r>
          <rPr>
            <sz val="9"/>
            <rFont val="宋体"/>
            <family val="0"/>
          </rPr>
          <t>、完全动手制作、改造：</t>
        </r>
        <r>
          <rPr>
            <sz val="9"/>
            <rFont val="Times New Roman"/>
            <family val="1"/>
          </rPr>
          <t>7.0</t>
        </r>
      </text>
    </comment>
    <comment ref="O35" authorId="0">
      <text>
        <r>
          <rPr>
            <sz val="9"/>
            <rFont val="宋体"/>
            <family val="0"/>
          </rPr>
          <t xml:space="preserve">备注：
实验的学时数。
</t>
        </r>
      </text>
    </comment>
    <comment ref="P34" authorId="0">
      <text>
        <r>
          <rPr>
            <sz val="9"/>
            <rFont val="宋体"/>
            <family val="0"/>
          </rPr>
          <t xml:space="preserve">备注：
参与人员分配比例
</t>
        </r>
      </text>
    </comment>
    <comment ref="P35" authorId="0">
      <text>
        <r>
          <rPr>
            <sz val="9"/>
            <rFont val="宋体"/>
            <family val="0"/>
          </rPr>
          <t xml:space="preserve">备注：
参与人员分配比例
</t>
        </r>
      </text>
    </comment>
    <comment ref="F9" authorId="1">
      <text>
        <r>
          <rPr>
            <sz val="9"/>
            <rFont val="宋体"/>
            <family val="0"/>
          </rPr>
          <t xml:space="preserve">备注：
填入监考次数。
</t>
        </r>
      </text>
    </comment>
    <comment ref="B25" authorId="0">
      <text>
        <r>
          <rPr>
            <sz val="8"/>
            <rFont val="宋体"/>
            <family val="0"/>
          </rPr>
          <t>备注：
按实际天数填写　</t>
        </r>
        <r>
          <rPr>
            <sz val="9"/>
            <rFont val="宋体"/>
            <family val="0"/>
          </rPr>
          <t xml:space="preserve">
</t>
        </r>
      </text>
    </comment>
    <comment ref="B27" authorId="0">
      <text>
        <r>
          <rPr>
            <sz val="8"/>
            <rFont val="宋体"/>
            <family val="0"/>
          </rPr>
          <t>备注：
按实际天数填写　</t>
        </r>
        <r>
          <rPr>
            <sz val="9"/>
            <rFont val="宋体"/>
            <family val="0"/>
          </rPr>
          <t xml:space="preserve">
</t>
        </r>
      </text>
    </comment>
    <comment ref="C27" authorId="0">
      <text>
        <r>
          <rPr>
            <sz val="9"/>
            <rFont val="宋体"/>
            <family val="0"/>
          </rPr>
          <t>备注：
外地实习：</t>
        </r>
        <r>
          <rPr>
            <sz val="9"/>
            <rFont val="Times New Roman"/>
            <family val="1"/>
          </rPr>
          <t xml:space="preserve">0.12
</t>
        </r>
        <r>
          <rPr>
            <sz val="9"/>
            <rFont val="宋体"/>
            <family val="0"/>
          </rPr>
          <t>市内实习：</t>
        </r>
        <r>
          <rPr>
            <sz val="9"/>
            <rFont val="Times New Roman"/>
            <family val="1"/>
          </rPr>
          <t>0.1</t>
        </r>
        <r>
          <rPr>
            <sz val="9"/>
            <rFont val="宋体"/>
            <family val="0"/>
          </rPr>
          <t xml:space="preserve">
</t>
        </r>
      </text>
    </comment>
    <comment ref="K27" authorId="0">
      <text>
        <r>
          <rPr>
            <sz val="9"/>
            <rFont val="宋体"/>
            <family val="0"/>
          </rPr>
          <t>备注：
外地实习：</t>
        </r>
        <r>
          <rPr>
            <sz val="9"/>
            <rFont val="Times New Roman"/>
            <family val="1"/>
          </rPr>
          <t xml:space="preserve">0.12
</t>
        </r>
        <r>
          <rPr>
            <sz val="9"/>
            <rFont val="宋体"/>
            <family val="0"/>
          </rPr>
          <t>市内实习：</t>
        </r>
        <r>
          <rPr>
            <sz val="9"/>
            <rFont val="Times New Roman"/>
            <family val="1"/>
          </rPr>
          <t>0.1</t>
        </r>
        <r>
          <rPr>
            <sz val="9"/>
            <rFont val="宋体"/>
            <family val="0"/>
          </rPr>
          <t xml:space="preserve">
</t>
        </r>
      </text>
    </comment>
    <comment ref="B29" authorId="0">
      <text>
        <r>
          <rPr>
            <sz val="8"/>
            <rFont val="宋体"/>
            <family val="0"/>
          </rPr>
          <t>备注：
每周5天　</t>
        </r>
        <r>
          <rPr>
            <sz val="9"/>
            <rFont val="宋体"/>
            <family val="0"/>
          </rPr>
          <t xml:space="preserve">
</t>
        </r>
      </text>
    </comment>
    <comment ref="C29" authorId="0">
      <text>
        <r>
          <rPr>
            <sz val="9"/>
            <rFont val="宋体"/>
            <family val="0"/>
          </rPr>
          <t>备注：
每个学生每天：</t>
        </r>
        <r>
          <rPr>
            <sz val="9"/>
            <rFont val="Times New Roman"/>
            <family val="1"/>
          </rPr>
          <t xml:space="preserve">0.15
</t>
        </r>
        <r>
          <rPr>
            <sz val="9"/>
            <rFont val="宋体"/>
            <family val="0"/>
          </rPr>
          <t xml:space="preserve">
</t>
        </r>
      </text>
    </comment>
    <comment ref="B31" authorId="0">
      <text>
        <r>
          <rPr>
            <sz val="8"/>
            <rFont val="宋体"/>
            <family val="0"/>
          </rPr>
          <t>备注：
每周5天　</t>
        </r>
        <r>
          <rPr>
            <sz val="9"/>
            <rFont val="宋体"/>
            <family val="0"/>
          </rPr>
          <t xml:space="preserve">
</t>
        </r>
      </text>
    </comment>
    <comment ref="C31" authorId="0">
      <text>
        <r>
          <rPr>
            <sz val="9"/>
            <rFont val="宋体"/>
            <family val="0"/>
          </rPr>
          <t>备注：
每个学生每天：</t>
        </r>
        <r>
          <rPr>
            <sz val="9"/>
            <rFont val="Times New Roman"/>
            <family val="1"/>
          </rPr>
          <t xml:space="preserve">0.06
</t>
        </r>
        <r>
          <rPr>
            <sz val="9"/>
            <rFont val="宋体"/>
            <family val="0"/>
          </rPr>
          <t xml:space="preserve">
</t>
        </r>
      </text>
    </comment>
    <comment ref="B33" authorId="0">
      <text>
        <r>
          <rPr>
            <sz val="8"/>
            <rFont val="宋体"/>
            <family val="0"/>
          </rPr>
          <t>备注：
每周5天　</t>
        </r>
        <r>
          <rPr>
            <sz val="9"/>
            <rFont val="宋体"/>
            <family val="0"/>
          </rPr>
          <t xml:space="preserve">
</t>
        </r>
      </text>
    </comment>
    <comment ref="C33" authorId="0">
      <text>
        <r>
          <rPr>
            <sz val="9"/>
            <rFont val="宋体"/>
            <family val="0"/>
          </rPr>
          <t>备注：
每个学生每天：</t>
        </r>
        <r>
          <rPr>
            <sz val="9"/>
            <rFont val="Times New Roman"/>
            <family val="1"/>
          </rPr>
          <t xml:space="preserve">0.12
</t>
        </r>
        <r>
          <rPr>
            <sz val="9"/>
            <rFont val="宋体"/>
            <family val="0"/>
          </rPr>
          <t xml:space="preserve">
</t>
        </r>
      </text>
    </comment>
    <comment ref="J29" authorId="0">
      <text>
        <r>
          <rPr>
            <sz val="8"/>
            <rFont val="宋体"/>
            <family val="0"/>
          </rPr>
          <t>备注：
每周5天　</t>
        </r>
        <r>
          <rPr>
            <sz val="9"/>
            <rFont val="宋体"/>
            <family val="0"/>
          </rPr>
          <t xml:space="preserve">
</t>
        </r>
      </text>
    </comment>
    <comment ref="K29" authorId="0">
      <text>
        <r>
          <rPr>
            <sz val="9"/>
            <rFont val="宋体"/>
            <family val="0"/>
          </rPr>
          <t>备注：
每个学生每天：</t>
        </r>
        <r>
          <rPr>
            <sz val="9"/>
            <rFont val="Times New Roman"/>
            <family val="1"/>
          </rPr>
          <t xml:space="preserve">0.15
</t>
        </r>
        <r>
          <rPr>
            <sz val="9"/>
            <rFont val="宋体"/>
            <family val="0"/>
          </rPr>
          <t xml:space="preserve">
</t>
        </r>
      </text>
    </comment>
    <comment ref="K31" authorId="0">
      <text>
        <r>
          <rPr>
            <sz val="9"/>
            <rFont val="宋体"/>
            <family val="0"/>
          </rPr>
          <t>备注：
每个学生每天：</t>
        </r>
        <r>
          <rPr>
            <sz val="9"/>
            <rFont val="Times New Roman"/>
            <family val="1"/>
          </rPr>
          <t xml:space="preserve">0.06
</t>
        </r>
        <r>
          <rPr>
            <sz val="9"/>
            <rFont val="宋体"/>
            <family val="0"/>
          </rPr>
          <t xml:space="preserve">
</t>
        </r>
      </text>
    </comment>
    <comment ref="K33" authorId="0">
      <text>
        <r>
          <rPr>
            <sz val="9"/>
            <rFont val="宋体"/>
            <family val="0"/>
          </rPr>
          <t>备注：
每个学生每天：</t>
        </r>
        <r>
          <rPr>
            <sz val="9"/>
            <rFont val="Times New Roman"/>
            <family val="1"/>
          </rPr>
          <t xml:space="preserve">0.12
</t>
        </r>
        <r>
          <rPr>
            <sz val="9"/>
            <rFont val="宋体"/>
            <family val="0"/>
          </rPr>
          <t xml:space="preserve">
</t>
        </r>
      </text>
    </comment>
    <comment ref="J31" authorId="0">
      <text>
        <r>
          <rPr>
            <sz val="8"/>
            <rFont val="宋体"/>
            <family val="0"/>
          </rPr>
          <t>备注：
每周5天　</t>
        </r>
        <r>
          <rPr>
            <sz val="9"/>
            <rFont val="宋体"/>
            <family val="0"/>
          </rPr>
          <t xml:space="preserve">
</t>
        </r>
      </text>
    </comment>
    <comment ref="J33" authorId="0">
      <text>
        <r>
          <rPr>
            <sz val="8"/>
            <rFont val="宋体"/>
            <family val="0"/>
          </rPr>
          <t>备注：
每周5天　</t>
        </r>
        <r>
          <rPr>
            <sz val="9"/>
            <rFont val="宋体"/>
            <family val="0"/>
          </rPr>
          <t xml:space="preserve">
</t>
        </r>
      </text>
    </comment>
    <comment ref="J23" authorId="0">
      <text>
        <r>
          <rPr>
            <sz val="8"/>
            <rFont val="宋体"/>
            <family val="0"/>
          </rPr>
          <t>备注：
按实际天数填写　</t>
        </r>
        <r>
          <rPr>
            <sz val="9"/>
            <rFont val="宋体"/>
            <family val="0"/>
          </rPr>
          <t xml:space="preserve">
</t>
        </r>
      </text>
    </comment>
    <comment ref="J25" authorId="0">
      <text>
        <r>
          <rPr>
            <sz val="8"/>
            <rFont val="宋体"/>
            <family val="0"/>
          </rPr>
          <t>备注：
按实际天数填写　</t>
        </r>
        <r>
          <rPr>
            <sz val="9"/>
            <rFont val="宋体"/>
            <family val="0"/>
          </rPr>
          <t xml:space="preserve">
</t>
        </r>
      </text>
    </comment>
    <comment ref="J27" authorId="0">
      <text>
        <r>
          <rPr>
            <sz val="8"/>
            <rFont val="宋体"/>
            <family val="0"/>
          </rPr>
          <t>备注：
按实际天数填写　</t>
        </r>
        <r>
          <rPr>
            <sz val="9"/>
            <rFont val="宋体"/>
            <family val="0"/>
          </rPr>
          <t xml:space="preserve">
</t>
        </r>
      </text>
    </comment>
    <comment ref="L34" authorId="0">
      <text>
        <r>
          <rPr>
            <sz val="9"/>
            <rFont val="宋体"/>
            <family val="0"/>
          </rPr>
          <t xml:space="preserve">备注：
参与人员分配比例
</t>
        </r>
      </text>
    </comment>
    <comment ref="L35" authorId="0">
      <text>
        <r>
          <rPr>
            <sz val="9"/>
            <rFont val="宋体"/>
            <family val="0"/>
          </rPr>
          <t xml:space="preserve">备注：
参与人员分配比例
</t>
        </r>
      </text>
    </comment>
    <comment ref="F39" authorId="0">
      <text>
        <r>
          <rPr>
            <sz val="9"/>
            <rFont val="宋体"/>
            <family val="0"/>
          </rPr>
          <t>备注：
微机（终端）总台数N：</t>
        </r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  <comment ref="G39" authorId="0">
      <text>
        <r>
          <rPr>
            <sz val="9"/>
            <rFont val="宋体"/>
            <family val="0"/>
          </rPr>
          <t xml:space="preserve">备注：
微机（终端）完好率：
</t>
        </r>
      </text>
    </comment>
    <comment ref="H39" authorId="0">
      <text>
        <r>
          <rPr>
            <sz val="9"/>
            <rFont val="宋体"/>
            <family val="0"/>
          </rPr>
          <t>备注：
分配系数：</t>
        </r>
      </text>
    </comment>
    <comment ref="J39" authorId="0">
      <text>
        <r>
          <rPr>
            <sz val="9"/>
            <rFont val="宋体"/>
            <family val="0"/>
          </rPr>
          <t>备注：
微机（终端）总台数N：</t>
        </r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  <comment ref="K39" authorId="0">
      <text>
        <r>
          <rPr>
            <sz val="9"/>
            <rFont val="宋体"/>
            <family val="0"/>
          </rPr>
          <t xml:space="preserve">备注：
微机（终端）完好率：
</t>
        </r>
      </text>
    </comment>
    <comment ref="L39" authorId="0">
      <text>
        <r>
          <rPr>
            <sz val="9"/>
            <rFont val="宋体"/>
            <family val="0"/>
          </rPr>
          <t>备注：
分配系数：</t>
        </r>
      </text>
    </comment>
    <comment ref="N39" authorId="0">
      <text>
        <r>
          <rPr>
            <sz val="9"/>
            <rFont val="宋体"/>
            <family val="0"/>
          </rPr>
          <t>备注：
微机（终端）总台数N：</t>
        </r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  <comment ref="O39" authorId="0">
      <text>
        <r>
          <rPr>
            <sz val="9"/>
            <rFont val="宋体"/>
            <family val="0"/>
          </rPr>
          <t xml:space="preserve">备注：
微机（终端）完好率：
</t>
        </r>
      </text>
    </comment>
    <comment ref="P39" authorId="0">
      <text>
        <r>
          <rPr>
            <sz val="9"/>
            <rFont val="宋体"/>
            <family val="0"/>
          </rPr>
          <t>备注：
分配系数：</t>
        </r>
      </text>
    </comment>
    <comment ref="H18" authorId="0">
      <text>
        <r>
          <rPr>
            <sz val="9"/>
            <rFont val="宋体"/>
            <family val="0"/>
          </rPr>
          <t>备注：
电子、机械为1.05，其它为1.0</t>
        </r>
      </text>
    </comment>
    <comment ref="P18" authorId="0">
      <text>
        <r>
          <rPr>
            <sz val="9"/>
            <rFont val="宋体"/>
            <family val="0"/>
          </rPr>
          <t>备注：
电子、机械为1.05，其它为1.0</t>
        </r>
      </text>
    </comment>
    <comment ref="F18" authorId="0">
      <text>
        <r>
          <rPr>
            <sz val="9"/>
            <rFont val="宋体"/>
            <family val="0"/>
          </rPr>
          <t>备注：
分配系数参照讲课执行：
1、配助教主讲为：0.9，助教为：0.25。
2、助教主讲：1.1。
3、配讲师以上（含讲师）职称助课教师的主讲为：0.75，助课教师为：0.25。</t>
        </r>
      </text>
    </comment>
    <comment ref="N18" authorId="0">
      <text>
        <r>
          <rPr>
            <sz val="9"/>
            <rFont val="宋体"/>
            <family val="0"/>
          </rPr>
          <t>备注：
分配系数参照讲课执行：
1、配助教主讲为：0.9，助教为：0.25。
2、助教主讲：1.1。
3、配讲师以上（含讲师）职称助课教师的主讲为：0.75，助课教师为：0.25。</t>
        </r>
      </text>
    </comment>
    <comment ref="E3" authorId="0">
      <text>
        <r>
          <rPr>
            <sz val="8"/>
            <rFont val="宋体"/>
            <family val="0"/>
          </rPr>
          <t>备注：
一个班：</t>
        </r>
        <r>
          <rPr>
            <sz val="8"/>
            <rFont val="Times New Roman"/>
            <family val="1"/>
          </rPr>
          <t>1.0</t>
        </r>
        <r>
          <rPr>
            <sz val="8"/>
            <rFont val="宋体"/>
            <family val="0"/>
          </rPr>
          <t xml:space="preserve">
二个班：</t>
        </r>
        <r>
          <rPr>
            <sz val="8"/>
            <rFont val="Times New Roman"/>
            <family val="1"/>
          </rPr>
          <t>1.2</t>
        </r>
        <r>
          <rPr>
            <sz val="8"/>
            <rFont val="宋体"/>
            <family val="0"/>
          </rPr>
          <t xml:space="preserve">
三个班：</t>
        </r>
        <r>
          <rPr>
            <sz val="8"/>
            <rFont val="Times New Roman"/>
            <family val="1"/>
          </rPr>
          <t>1.4</t>
        </r>
        <r>
          <rPr>
            <sz val="8"/>
            <rFont val="宋体"/>
            <family val="0"/>
          </rPr>
          <t xml:space="preserve">
四个班：</t>
        </r>
        <r>
          <rPr>
            <sz val="8"/>
            <rFont val="Times New Roman"/>
            <family val="1"/>
          </rPr>
          <t>1.5</t>
        </r>
        <r>
          <rPr>
            <sz val="8"/>
            <rFont val="宋体"/>
            <family val="0"/>
          </rPr>
          <t xml:space="preserve">
五个班：</t>
        </r>
        <r>
          <rPr>
            <sz val="8"/>
            <rFont val="Times New Roman"/>
            <family val="1"/>
          </rPr>
          <t xml:space="preserve">1.6
</t>
        </r>
        <r>
          <rPr>
            <b/>
            <sz val="8"/>
            <rFont val="宋体"/>
            <family val="0"/>
          </rPr>
          <t xml:space="preserve">
</t>
        </r>
        <r>
          <rPr>
            <sz val="8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<sst xmlns="http://schemas.openxmlformats.org/spreadsheetml/2006/main" count="163" uniqueCount="85">
  <si>
    <r>
      <t>姓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名</t>
    </r>
  </si>
  <si>
    <t>工作量</t>
  </si>
  <si>
    <r>
      <t>小</t>
    </r>
    <r>
      <rPr>
        <sz val="12"/>
        <rFont val="宋体"/>
        <family val="0"/>
      </rPr>
      <t xml:space="preserve">   计</t>
    </r>
  </si>
  <si>
    <r>
      <t>合</t>
    </r>
    <r>
      <rPr>
        <sz val="12"/>
        <rFont val="宋体"/>
        <family val="0"/>
      </rPr>
      <t xml:space="preserve">   计</t>
    </r>
  </si>
  <si>
    <t>平　均</t>
  </si>
  <si>
    <t>平均</t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</si>
  <si>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名</t>
    </r>
  </si>
  <si>
    <t>工作量</t>
  </si>
  <si>
    <r>
      <t>小</t>
    </r>
    <r>
      <rPr>
        <sz val="12"/>
        <rFont val="宋体"/>
        <family val="0"/>
      </rPr>
      <t xml:space="preserve">   计</t>
    </r>
  </si>
  <si>
    <r>
      <t>合</t>
    </r>
    <r>
      <rPr>
        <sz val="12"/>
        <rFont val="宋体"/>
        <family val="0"/>
      </rPr>
      <t xml:space="preserve">   计</t>
    </r>
  </si>
  <si>
    <t>平　均</t>
  </si>
  <si>
    <t>平均</t>
  </si>
  <si>
    <t>教师教学工作量登记表</t>
  </si>
  <si>
    <t>河 北 建 筑 工 程 学 院</t>
  </si>
  <si>
    <t>学年度第</t>
  </si>
  <si>
    <t>学期</t>
  </si>
  <si>
    <r>
      <t>教学任务</t>
    </r>
    <r>
      <rPr>
        <sz val="9"/>
        <rFont val="Times New Roman"/>
        <family val="1"/>
      </rPr>
      <t>(</t>
    </r>
    <r>
      <rPr>
        <sz val="9"/>
        <rFont val="宋体"/>
        <family val="0"/>
      </rPr>
      <t>班级、人数。各教学环节、计划学时等逐项写清楚。</t>
    </r>
    <r>
      <rPr>
        <sz val="9"/>
        <rFont val="Times New Roman"/>
        <family val="1"/>
      </rPr>
      <t>)</t>
    </r>
  </si>
  <si>
    <t xml:space="preserve">  </t>
  </si>
  <si>
    <t>~</t>
  </si>
  <si>
    <t>系</t>
  </si>
  <si>
    <t>兼职
任务</t>
  </si>
  <si>
    <t>教研室</t>
  </si>
  <si>
    <t>姓
名</t>
  </si>
  <si>
    <t>职
称</t>
  </si>
  <si>
    <t>年</t>
  </si>
  <si>
    <t>月</t>
  </si>
  <si>
    <t>日填写</t>
  </si>
  <si>
    <t>周数</t>
  </si>
  <si>
    <r>
      <t>项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目</t>
    </r>
  </si>
  <si>
    <t>讲
课</t>
  </si>
  <si>
    <r>
      <t>实
验
课</t>
    </r>
  </si>
  <si>
    <t>课程设计</t>
  </si>
  <si>
    <t>毕业设计</t>
  </si>
  <si>
    <t>学生人数</t>
  </si>
  <si>
    <t>认识实习</t>
  </si>
  <si>
    <t>生产实习</t>
  </si>
  <si>
    <t>毕业实习</t>
  </si>
  <si>
    <t>计划学时</t>
  </si>
  <si>
    <t>重复系数</t>
  </si>
  <si>
    <t>分配系数</t>
  </si>
  <si>
    <t>标准学时</t>
  </si>
  <si>
    <t>班数</t>
  </si>
  <si>
    <t>学生人数</t>
  </si>
  <si>
    <t>实习天数</t>
  </si>
  <si>
    <r>
      <t>合</t>
    </r>
    <r>
      <rPr>
        <sz val="10"/>
        <rFont val="Times New Roman"/>
        <family val="1"/>
      </rPr>
      <t xml:space="preserve">             </t>
    </r>
    <r>
      <rPr>
        <sz val="10"/>
        <rFont val="宋体"/>
        <family val="0"/>
      </rPr>
      <t>计</t>
    </r>
  </si>
  <si>
    <t>课程系数</t>
  </si>
  <si>
    <t>实验室协助毕业设计</t>
  </si>
  <si>
    <r>
      <t>其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它</t>
    </r>
  </si>
  <si>
    <t>监　考　次　数</t>
  </si>
  <si>
    <t>实验室日常管理与维护</t>
  </si>
  <si>
    <t>微机室的教学工作量</t>
  </si>
  <si>
    <t>系数</t>
  </si>
  <si>
    <t>评阅份数</t>
  </si>
  <si>
    <t>答辩人数</t>
  </si>
  <si>
    <t>出卷
份数</t>
  </si>
  <si>
    <t>考核
班数</t>
  </si>
  <si>
    <t>考核
类型</t>
  </si>
  <si>
    <t>出卷分
配比例</t>
  </si>
  <si>
    <t>阅卷分
配比例</t>
  </si>
  <si>
    <t>分配比例</t>
  </si>
  <si>
    <t>实验室人员开发新实验项目</t>
  </si>
  <si>
    <t>实验室人员参加学院的教学、科研平台建设</t>
  </si>
  <si>
    <t>讲课分配比例</t>
  </si>
  <si>
    <t>准备实验　</t>
  </si>
  <si>
    <t>准备分配比例</t>
  </si>
  <si>
    <t>实验
次数</t>
  </si>
  <si>
    <t>折算
系数</t>
  </si>
  <si>
    <t>准备
实验　</t>
  </si>
  <si>
    <t>指导教师分配比例</t>
  </si>
  <si>
    <t>指导教师分配比例</t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</si>
  <si>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名</t>
    </r>
  </si>
  <si>
    <t>工作量</t>
  </si>
  <si>
    <r>
      <t>小</t>
    </r>
    <r>
      <rPr>
        <sz val="12"/>
        <rFont val="宋体"/>
        <family val="0"/>
      </rPr>
      <t xml:space="preserve">   计</t>
    </r>
  </si>
  <si>
    <r>
      <t>合</t>
    </r>
    <r>
      <rPr>
        <sz val="12"/>
        <rFont val="宋体"/>
        <family val="0"/>
      </rPr>
      <t xml:space="preserve">   计</t>
    </r>
  </si>
  <si>
    <t>平　均</t>
  </si>
  <si>
    <t>平均</t>
  </si>
  <si>
    <t>计划学时　</t>
  </si>
  <si>
    <t>计划学时　</t>
  </si>
  <si>
    <t>电子实习</t>
  </si>
  <si>
    <t>金工实习</t>
  </si>
  <si>
    <t>测量实习</t>
  </si>
  <si>
    <t>微机室日常管理与维护</t>
  </si>
  <si>
    <t>系数</t>
  </si>
  <si>
    <t>班数
系数</t>
  </si>
  <si>
    <t>班容
系数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</si>
</sst>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￥&quot;#,##0.0;&quot;￥&quot;\-#,##0.0"/>
    <numFmt numFmtId="178" formatCode="0.0_ "/>
    <numFmt numFmtId="179" formatCode="#,##0.0_ "/>
    <numFmt numFmtId="180" formatCode="0.00_);[Red]\(0.00\)"/>
    <numFmt numFmtId="181" formatCode="0.00_ "/>
    <numFmt numFmtId="182" formatCode="0.0_);[Red]\(0.0\)"/>
    <numFmt numFmtId="183" formatCode="0_);[Red]\(0\)"/>
    <numFmt numFmtId="184" formatCode="0.000"/>
    <numFmt numFmtId="185" formatCode="0.0000"/>
    <numFmt numFmtId="186" formatCode="0.000_);[Red]\(0.000\)"/>
    <numFmt numFmtId="187" formatCode="000"/>
    <numFmt numFmtId="188" formatCode=".0"/>
    <numFmt numFmtId="189" formatCode="0.0000_);[Red]\(0.0000\)"/>
    <numFmt numFmtId="190" formatCode="0.0000_ "/>
    <numFmt numFmtId="191" formatCode="0_ "/>
  </numFmts>
  <fonts count="2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sz val="10"/>
      <name val="Times New Roman"/>
      <family val="1"/>
    </font>
    <font>
      <sz val="28"/>
      <name val="黑体"/>
      <family val="0"/>
    </font>
    <font>
      <sz val="20"/>
      <name val="黑体"/>
      <family val="0"/>
    </font>
    <font>
      <sz val="9"/>
      <name val="Times New Roman"/>
      <family val="1"/>
    </font>
    <font>
      <sz val="8"/>
      <color indexed="8"/>
      <name val="宋体"/>
      <family val="0"/>
    </font>
    <font>
      <sz val="8"/>
      <name val="Times New Roman"/>
      <family val="1"/>
    </font>
    <font>
      <sz val="12"/>
      <color indexed="10"/>
      <name val="宋体"/>
      <family val="0"/>
    </font>
    <font>
      <sz val="20"/>
      <name val="Times New Roman"/>
      <family val="1"/>
    </font>
    <font>
      <sz val="16"/>
      <name val="黑体"/>
      <family val="0"/>
    </font>
    <font>
      <sz val="12"/>
      <name val="黑体"/>
      <family val="0"/>
    </font>
    <font>
      <sz val="16"/>
      <name val="宋体"/>
      <family val="0"/>
    </font>
    <font>
      <u val="single"/>
      <sz val="15"/>
      <color indexed="12"/>
      <name val="宋体"/>
      <family val="0"/>
    </font>
    <font>
      <u val="single"/>
      <sz val="15"/>
      <color indexed="36"/>
      <name val="宋体"/>
      <family val="0"/>
    </font>
    <font>
      <b/>
      <sz val="8"/>
      <name val="宋体"/>
      <family val="0"/>
    </font>
    <font>
      <sz val="8"/>
      <color indexed="8"/>
      <name val="Times New Roman"/>
      <family val="1"/>
    </font>
    <font>
      <sz val="14"/>
      <name val="黑体"/>
      <family val="0"/>
    </font>
    <font>
      <sz val="14"/>
      <name val="楷体_GB2312"/>
      <family val="3"/>
    </font>
    <font>
      <sz val="12"/>
      <name val="华文楷体"/>
      <family val="0"/>
    </font>
    <font>
      <sz val="7"/>
      <color indexed="8"/>
      <name val="宋体"/>
      <family val="0"/>
    </font>
    <font>
      <sz val="7"/>
      <name val="宋体"/>
      <family val="0"/>
    </font>
    <font>
      <b/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thick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medium"/>
    </border>
    <border>
      <left style="thick"/>
      <right style="thin"/>
      <top style="thick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2" fillId="0" borderId="0" xfId="0" applyFont="1" applyAlignment="1" applyProtection="1">
      <alignment horizontal="right" vertical="center"/>
      <protection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 wrapText="1"/>
      <protection/>
    </xf>
    <xf numFmtId="0" fontId="3" fillId="0" borderId="6" xfId="0" applyFont="1" applyBorder="1" applyAlignment="1" applyProtection="1">
      <alignment horizontal="center" vertical="center"/>
      <protection/>
    </xf>
    <xf numFmtId="183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82" fontId="2" fillId="0" borderId="9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22" fillId="0" borderId="7" xfId="0" applyFont="1" applyBorder="1" applyAlignment="1">
      <alignment/>
    </xf>
    <xf numFmtId="182" fontId="2" fillId="0" borderId="10" xfId="0" applyNumberFormat="1" applyFont="1" applyBorder="1" applyAlignment="1">
      <alignment horizontal="center" vertical="center"/>
    </xf>
    <xf numFmtId="183" fontId="10" fillId="2" borderId="14" xfId="0" applyNumberFormat="1" applyFont="1" applyFill="1" applyBorder="1" applyAlignment="1" applyProtection="1">
      <alignment horizontal="center" vertical="center"/>
      <protection locked="0"/>
    </xf>
    <xf numFmtId="180" fontId="10" fillId="2" borderId="15" xfId="0" applyNumberFormat="1" applyFont="1" applyFill="1" applyBorder="1" applyAlignment="1" applyProtection="1">
      <alignment horizontal="center" vertical="center"/>
      <protection locked="0"/>
    </xf>
    <xf numFmtId="180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183" fontId="10" fillId="2" borderId="17" xfId="0" applyNumberFormat="1" applyFont="1" applyFill="1" applyBorder="1" applyAlignment="1" applyProtection="1">
      <alignment horizontal="center" vertical="center"/>
      <protection locked="0"/>
    </xf>
    <xf numFmtId="180" fontId="10" fillId="2" borderId="14" xfId="0" applyNumberFormat="1" applyFont="1" applyFill="1" applyBorder="1" applyAlignment="1" applyProtection="1">
      <alignment horizontal="center" vertical="center"/>
      <protection locked="0"/>
    </xf>
    <xf numFmtId="180" fontId="10" fillId="2" borderId="17" xfId="0" applyNumberFormat="1" applyFont="1" applyFill="1" applyBorder="1" applyAlignment="1" applyProtection="1">
      <alignment horizontal="center" vertical="center"/>
      <protection locked="0"/>
    </xf>
    <xf numFmtId="183" fontId="10" fillId="2" borderId="18" xfId="0" applyNumberFormat="1" applyFont="1" applyFill="1" applyBorder="1" applyAlignment="1" applyProtection="1">
      <alignment horizontal="center" vertical="center"/>
      <protection locked="0"/>
    </xf>
    <xf numFmtId="180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180" fontId="10" fillId="2" borderId="19" xfId="0" applyNumberFormat="1" applyFont="1" applyFill="1" applyBorder="1" applyAlignment="1" applyProtection="1">
      <alignment horizontal="right" vertical="center"/>
      <protection locked="0"/>
    </xf>
    <xf numFmtId="180" fontId="10" fillId="0" borderId="20" xfId="0" applyNumberFormat="1" applyFont="1" applyBorder="1" applyAlignment="1" applyProtection="1">
      <alignment horizontal="right" vertical="center"/>
      <protection/>
    </xf>
    <xf numFmtId="183" fontId="10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right" vertical="center"/>
      <protection/>
    </xf>
    <xf numFmtId="0" fontId="10" fillId="0" borderId="22" xfId="0" applyFont="1" applyFill="1" applyBorder="1" applyAlignment="1" applyProtection="1">
      <alignment horizontal="right" vertical="center"/>
      <protection/>
    </xf>
    <xf numFmtId="180" fontId="10" fillId="2" borderId="23" xfId="0" applyNumberFormat="1" applyFont="1" applyFill="1" applyBorder="1" applyAlignment="1" applyProtection="1">
      <alignment horizontal="center" vertical="center"/>
      <protection locked="0"/>
    </xf>
    <xf numFmtId="180" fontId="10" fillId="2" borderId="7" xfId="0" applyNumberFormat="1" applyFont="1" applyFill="1" applyBorder="1" applyAlignment="1" applyProtection="1">
      <alignment horizontal="center" vertical="center"/>
      <protection locked="0"/>
    </xf>
    <xf numFmtId="180" fontId="10" fillId="2" borderId="24" xfId="0" applyNumberFormat="1" applyFont="1" applyFill="1" applyBorder="1" applyAlignment="1" applyProtection="1">
      <alignment horizontal="center" vertical="center"/>
      <protection locked="0"/>
    </xf>
    <xf numFmtId="186" fontId="10" fillId="2" borderId="24" xfId="0" applyNumberFormat="1" applyFont="1" applyFill="1" applyBorder="1" applyAlignment="1" applyProtection="1">
      <alignment horizontal="center" vertical="center"/>
      <protection locked="0"/>
    </xf>
    <xf numFmtId="180" fontId="10" fillId="2" borderId="25" xfId="0" applyNumberFormat="1" applyFont="1" applyFill="1" applyBorder="1" applyAlignment="1" applyProtection="1">
      <alignment horizontal="center" vertical="center"/>
      <protection locked="0"/>
    </xf>
    <xf numFmtId="183" fontId="10" fillId="2" borderId="26" xfId="0" applyNumberFormat="1" applyFont="1" applyFill="1" applyBorder="1" applyAlignment="1" applyProtection="1">
      <alignment horizontal="center" vertical="center"/>
      <protection locked="0"/>
    </xf>
    <xf numFmtId="180" fontId="10" fillId="2" borderId="27" xfId="0" applyNumberFormat="1" applyFont="1" applyFill="1" applyBorder="1" applyAlignment="1" applyProtection="1">
      <alignment horizontal="right" vertical="center"/>
      <protection locked="0"/>
    </xf>
    <xf numFmtId="180" fontId="10" fillId="0" borderId="28" xfId="0" applyNumberFormat="1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24" fillId="0" borderId="30" xfId="0" applyFont="1" applyFill="1" applyBorder="1" applyAlignment="1" applyProtection="1">
      <alignment horizontal="center" vertical="center" wrapText="1"/>
      <protection/>
    </xf>
    <xf numFmtId="0" fontId="24" fillId="0" borderId="4" xfId="0" applyFont="1" applyBorder="1" applyAlignment="1">
      <alignment horizontal="center" vertical="center" wrapText="1"/>
    </xf>
    <xf numFmtId="180" fontId="10" fillId="2" borderId="27" xfId="0" applyNumberFormat="1" applyFont="1" applyFill="1" applyBorder="1" applyAlignment="1" applyProtection="1">
      <alignment vertical="center"/>
      <protection locked="0"/>
    </xf>
    <xf numFmtId="180" fontId="10" fillId="2" borderId="19" xfId="0" applyNumberFormat="1" applyFont="1" applyFill="1" applyBorder="1" applyAlignment="1" applyProtection="1">
      <alignment vertical="center"/>
      <protection locked="0"/>
    </xf>
    <xf numFmtId="180" fontId="10" fillId="2" borderId="31" xfId="0" applyNumberFormat="1" applyFont="1" applyFill="1" applyBorder="1" applyAlignment="1" applyProtection="1">
      <alignment vertical="center"/>
      <protection locked="0"/>
    </xf>
    <xf numFmtId="0" fontId="24" fillId="0" borderId="32" xfId="0" applyFont="1" applyBorder="1" applyAlignment="1">
      <alignment horizontal="center" vertical="center" wrapText="1"/>
    </xf>
    <xf numFmtId="183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180" fontId="10" fillId="2" borderId="10" xfId="0" applyNumberFormat="1" applyFont="1" applyFill="1" applyBorder="1" applyAlignment="1" applyProtection="1">
      <alignment horizontal="center" vertical="center"/>
      <protection locked="0"/>
    </xf>
    <xf numFmtId="180" fontId="10" fillId="2" borderId="33" xfId="0" applyNumberFormat="1" applyFont="1" applyFill="1" applyBorder="1" applyAlignment="1" applyProtection="1">
      <alignment horizontal="center" vertical="center"/>
      <protection locked="0"/>
    </xf>
    <xf numFmtId="180" fontId="10" fillId="2" borderId="12" xfId="0" applyNumberFormat="1" applyFont="1" applyFill="1" applyBorder="1" applyAlignment="1" applyProtection="1">
      <alignment horizontal="center" vertical="center"/>
      <protection locked="0"/>
    </xf>
    <xf numFmtId="180" fontId="10" fillId="2" borderId="11" xfId="0" applyNumberFormat="1" applyFont="1" applyFill="1" applyBorder="1" applyAlignment="1" applyProtection="1">
      <alignment horizontal="center" vertical="center"/>
      <protection locked="0"/>
    </xf>
    <xf numFmtId="180" fontId="10" fillId="2" borderId="5" xfId="0" applyNumberFormat="1" applyFont="1" applyFill="1" applyBorder="1" applyAlignment="1" applyProtection="1">
      <alignment horizontal="center" vertical="center"/>
      <protection locked="0"/>
    </xf>
    <xf numFmtId="180" fontId="10" fillId="2" borderId="9" xfId="0" applyNumberFormat="1" applyFont="1" applyFill="1" applyBorder="1" applyAlignment="1" applyProtection="1">
      <alignment horizontal="center" vertical="center"/>
      <protection locked="0"/>
    </xf>
    <xf numFmtId="180" fontId="10" fillId="2" borderId="34" xfId="0" applyNumberFormat="1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178" fontId="10" fillId="2" borderId="33" xfId="0" applyNumberFormat="1" applyFont="1" applyFill="1" applyBorder="1" applyAlignment="1" applyProtection="1">
      <alignment horizontal="center" vertical="center"/>
      <protection locked="0"/>
    </xf>
    <xf numFmtId="181" fontId="10" fillId="2" borderId="33" xfId="0" applyNumberFormat="1" applyFont="1" applyFill="1" applyBorder="1" applyAlignment="1" applyProtection="1">
      <alignment horizontal="center" vertical="center"/>
      <protection locked="0"/>
    </xf>
    <xf numFmtId="181" fontId="1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1" fontId="10" fillId="2" borderId="9" xfId="0" applyNumberFormat="1" applyFont="1" applyFill="1" applyBorder="1" applyAlignment="1" applyProtection="1">
      <alignment horizontal="center" vertical="center"/>
      <protection locked="0"/>
    </xf>
    <xf numFmtId="0" fontId="24" fillId="0" borderId="30" xfId="0" applyFont="1" applyBorder="1" applyAlignment="1">
      <alignment horizontal="center" vertical="center" wrapText="1"/>
    </xf>
    <xf numFmtId="180" fontId="1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180" fontId="10" fillId="0" borderId="21" xfId="0" applyNumberFormat="1" applyFont="1" applyFill="1" applyBorder="1" applyAlignment="1" applyProtection="1">
      <alignment horizontal="right" vertical="center"/>
      <protection/>
    </xf>
    <xf numFmtId="180" fontId="10" fillId="0" borderId="37" xfId="0" applyNumberFormat="1" applyFont="1" applyFill="1" applyBorder="1" applyAlignment="1" applyProtection="1">
      <alignment horizontal="right" vertical="center"/>
      <protection/>
    </xf>
    <xf numFmtId="180" fontId="10" fillId="0" borderId="36" xfId="0" applyNumberFormat="1" applyFont="1" applyFill="1" applyBorder="1" applyAlignment="1" applyProtection="1">
      <alignment horizontal="right" vertical="center"/>
      <protection/>
    </xf>
    <xf numFmtId="180" fontId="10" fillId="0" borderId="28" xfId="0" applyNumberFormat="1" applyFont="1" applyFill="1" applyBorder="1" applyAlignment="1" applyProtection="1">
      <alignment horizontal="right" vertical="center"/>
      <protection/>
    </xf>
    <xf numFmtId="180" fontId="10" fillId="0" borderId="20" xfId="0" applyNumberFormat="1" applyFont="1" applyFill="1" applyBorder="1" applyAlignment="1" applyProtection="1">
      <alignment horizontal="right" vertical="center"/>
      <protection/>
    </xf>
    <xf numFmtId="180" fontId="10" fillId="0" borderId="38" xfId="0" applyNumberFormat="1" applyFont="1" applyFill="1" applyBorder="1" applyAlignment="1" applyProtection="1">
      <alignment horizontal="right" vertical="center"/>
      <protection/>
    </xf>
    <xf numFmtId="180" fontId="5" fillId="0" borderId="36" xfId="0" applyNumberFormat="1" applyFont="1" applyFill="1" applyBorder="1" applyAlignment="1" applyProtection="1">
      <alignment horizontal="right" vertical="center"/>
      <protection/>
    </xf>
    <xf numFmtId="183" fontId="10" fillId="2" borderId="39" xfId="0" applyNumberFormat="1" applyFont="1" applyFill="1" applyBorder="1" applyAlignment="1" applyProtection="1">
      <alignment horizontal="center" vertical="center"/>
      <protection locked="0"/>
    </xf>
    <xf numFmtId="180" fontId="10" fillId="2" borderId="26" xfId="0" applyNumberFormat="1" applyFont="1" applyFill="1" applyBorder="1" applyAlignment="1" applyProtection="1">
      <alignment horizontal="center" vertical="center"/>
      <protection locked="0"/>
    </xf>
    <xf numFmtId="180" fontId="10" fillId="2" borderId="40" xfId="0" applyNumberFormat="1" applyFont="1" applyFill="1" applyBorder="1" applyAlignment="1" applyProtection="1">
      <alignment horizontal="center" vertical="center"/>
      <protection locked="0"/>
    </xf>
    <xf numFmtId="183" fontId="10" fillId="2" borderId="41" xfId="0" applyNumberFormat="1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 wrapText="1"/>
      <protection/>
    </xf>
    <xf numFmtId="0" fontId="24" fillId="0" borderId="4" xfId="0" applyFont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21" fillId="0" borderId="42" xfId="0" applyNumberFormat="1" applyFont="1" applyFill="1" applyBorder="1" applyAlignment="1" applyProtection="1">
      <alignment horizontal="center" vertical="center"/>
      <protection locked="0"/>
    </xf>
    <xf numFmtId="182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43" xfId="0" applyNumberFormat="1" applyFont="1" applyFill="1" applyBorder="1" applyAlignment="1" applyProtection="1">
      <alignment horizontal="center" vertical="center"/>
      <protection locked="0"/>
    </xf>
    <xf numFmtId="182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1" fillId="0" borderId="44" xfId="0" applyNumberFormat="1" applyFont="1" applyFill="1" applyBorder="1" applyAlignment="1" applyProtection="1">
      <alignment horizontal="center" vertical="center"/>
      <protection locked="0"/>
    </xf>
    <xf numFmtId="182" fontId="2" fillId="0" borderId="19" xfId="0" applyNumberFormat="1" applyFont="1" applyFill="1" applyBorder="1" applyAlignment="1" applyProtection="1">
      <alignment horizontal="center" vertical="center"/>
      <protection locked="0"/>
    </xf>
    <xf numFmtId="182" fontId="2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45" xfId="0" applyNumberFormat="1" applyFont="1" applyFill="1" applyBorder="1" applyAlignment="1" applyProtection="1">
      <alignment horizontal="center" vertical="center"/>
      <protection locked="0"/>
    </xf>
    <xf numFmtId="182" fontId="2" fillId="0" borderId="46" xfId="0" applyNumberFormat="1" applyFont="1" applyBorder="1" applyAlignment="1" applyProtection="1">
      <alignment horizontal="center" vertical="center"/>
      <protection locked="0"/>
    </xf>
    <xf numFmtId="0" fontId="21" fillId="0" borderId="47" xfId="0" applyNumberFormat="1" applyFont="1" applyFill="1" applyBorder="1" applyAlignment="1" applyProtection="1">
      <alignment horizontal="center" vertical="center"/>
      <protection locked="0"/>
    </xf>
    <xf numFmtId="182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182" fontId="2" fillId="0" borderId="14" xfId="0" applyNumberFormat="1" applyFont="1" applyBorder="1" applyAlignment="1" applyProtection="1">
      <alignment horizontal="center" vertical="center"/>
      <protection locked="0"/>
    </xf>
    <xf numFmtId="182" fontId="2" fillId="0" borderId="48" xfId="0" applyNumberFormat="1" applyFont="1" applyBorder="1" applyAlignment="1" applyProtection="1">
      <alignment horizontal="center" vertical="center"/>
      <protection locked="0"/>
    </xf>
    <xf numFmtId="0" fontId="21" fillId="0" borderId="44" xfId="0" applyFont="1" applyBorder="1" applyAlignment="1" applyProtection="1">
      <alignment horizontal="center" vertical="center"/>
      <protection locked="0"/>
    </xf>
    <xf numFmtId="0" fontId="21" fillId="0" borderId="49" xfId="0" applyNumberFormat="1" applyFont="1" applyFill="1" applyBorder="1" applyAlignment="1" applyProtection="1">
      <alignment horizontal="center" vertical="center"/>
      <protection locked="0"/>
    </xf>
    <xf numFmtId="182" fontId="2" fillId="0" borderId="50" xfId="0" applyNumberFormat="1" applyFont="1" applyFill="1" applyBorder="1" applyAlignment="1" applyProtection="1">
      <alignment horizontal="center" vertical="center"/>
      <protection locked="0"/>
    </xf>
    <xf numFmtId="182" fontId="0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center" vertical="center"/>
      <protection locked="0"/>
    </xf>
    <xf numFmtId="182" fontId="2" fillId="0" borderId="7" xfId="0" applyNumberFormat="1" applyFont="1" applyBorder="1" applyAlignment="1" applyProtection="1">
      <alignment horizontal="center" vertical="center"/>
      <protection locked="0"/>
    </xf>
    <xf numFmtId="182" fontId="2" fillId="0" borderId="19" xfId="0" applyNumberFormat="1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182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182" fontId="2" fillId="0" borderId="50" xfId="0" applyNumberFormat="1" applyFont="1" applyBorder="1" applyAlignment="1" applyProtection="1">
      <alignment horizontal="center" vertical="center"/>
      <protection locked="0"/>
    </xf>
    <xf numFmtId="182" fontId="2" fillId="0" borderId="51" xfId="0" applyNumberFormat="1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/>
    </xf>
    <xf numFmtId="180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/>
    </xf>
    <xf numFmtId="180" fontId="10" fillId="2" borderId="54" xfId="0" applyNumberFormat="1" applyFont="1" applyFill="1" applyBorder="1" applyAlignment="1" applyProtection="1">
      <alignment horizontal="center" vertical="center"/>
      <protection locked="0"/>
    </xf>
    <xf numFmtId="180" fontId="0" fillId="0" borderId="41" xfId="0" applyNumberFormat="1" applyBorder="1" applyAlignment="1">
      <alignment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0" fillId="0" borderId="55" xfId="0" applyFont="1" applyBorder="1" applyAlignment="1" applyProtection="1">
      <alignment horizontal="center" vertical="center"/>
      <protection locked="0"/>
    </xf>
    <xf numFmtId="0" fontId="20" fillId="0" borderId="56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20" fillId="0" borderId="57" xfId="0" applyFont="1" applyBorder="1" applyAlignment="1" applyProtection="1">
      <alignment horizontal="center" vertical="center"/>
      <protection locked="0"/>
    </xf>
    <xf numFmtId="182" fontId="2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0" fillId="0" borderId="58" xfId="0" applyFont="1" applyBorder="1" applyAlignment="1" applyProtection="1">
      <alignment horizontal="center" vertical="center"/>
      <protection locked="0"/>
    </xf>
    <xf numFmtId="182" fontId="2" fillId="0" borderId="59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Font="1" applyBorder="1" applyAlignment="1">
      <alignment/>
    </xf>
    <xf numFmtId="0" fontId="0" fillId="0" borderId="62" xfId="0" applyBorder="1" applyAlignment="1">
      <alignment/>
    </xf>
    <xf numFmtId="0" fontId="20" fillId="0" borderId="63" xfId="0" applyFont="1" applyBorder="1" applyAlignment="1" applyProtection="1">
      <alignment horizontal="center" vertical="center"/>
      <protection locked="0"/>
    </xf>
    <xf numFmtId="0" fontId="20" fillId="0" borderId="64" xfId="0" applyFont="1" applyBorder="1" applyAlignment="1" applyProtection="1">
      <alignment horizontal="center" vertical="center"/>
      <protection locked="0"/>
    </xf>
    <xf numFmtId="0" fontId="20" fillId="0" borderId="58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50" xfId="0" applyFont="1" applyBorder="1" applyAlignment="1" applyProtection="1">
      <alignment horizontal="center" vertical="center" wrapText="1"/>
      <protection locked="0"/>
    </xf>
    <xf numFmtId="0" fontId="15" fillId="0" borderId="65" xfId="0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 applyProtection="1">
      <alignment horizontal="center" vertical="center"/>
      <protection locked="0"/>
    </xf>
    <xf numFmtId="0" fontId="15" fillId="0" borderId="66" xfId="0" applyFont="1" applyBorder="1" applyAlignment="1" applyProtection="1">
      <alignment horizontal="center" vertical="center"/>
      <protection locked="0"/>
    </xf>
    <xf numFmtId="0" fontId="15" fillId="0" borderId="67" xfId="0" applyFont="1" applyBorder="1" applyAlignment="1" applyProtection="1">
      <alignment horizontal="center" vertical="center"/>
      <protection locked="0"/>
    </xf>
    <xf numFmtId="0" fontId="15" fillId="0" borderId="6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5" fillId="0" borderId="50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15" fillId="0" borderId="73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76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180" fontId="4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9" fillId="2" borderId="5" xfId="0" applyFont="1" applyFill="1" applyBorder="1" applyAlignment="1" applyProtection="1">
      <alignment horizontal="left" vertical="top" wrapText="1"/>
      <protection locked="0"/>
    </xf>
    <xf numFmtId="0" fontId="9" fillId="2" borderId="34" xfId="0" applyFont="1" applyFill="1" applyBorder="1" applyAlignment="1" applyProtection="1">
      <alignment horizontal="left" vertical="top" wrapText="1"/>
      <protection locked="0"/>
    </xf>
    <xf numFmtId="0" fontId="9" fillId="2" borderId="37" xfId="0" applyFont="1" applyFill="1" applyBorder="1" applyAlignment="1" applyProtection="1">
      <alignment horizontal="left" vertical="top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/>
      <protection/>
    </xf>
    <xf numFmtId="183" fontId="10" fillId="2" borderId="78" xfId="0" applyNumberFormat="1" applyFont="1" applyFill="1" applyBorder="1" applyAlignment="1" applyProtection="1">
      <alignment horizontal="center" vertical="center"/>
      <protection locked="0"/>
    </xf>
    <xf numFmtId="183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180" fontId="10" fillId="2" borderId="14" xfId="0" applyNumberFormat="1" applyFont="1" applyFill="1" applyBorder="1" applyAlignment="1" applyProtection="1">
      <alignment horizontal="center" vertical="center"/>
      <protection locked="0"/>
    </xf>
    <xf numFmtId="180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183" fontId="10" fillId="2" borderId="80" xfId="0" applyNumberFormat="1" applyFont="1" applyFill="1" applyBorder="1" applyAlignment="1" applyProtection="1">
      <alignment horizontal="center" vertical="center"/>
      <protection locked="0"/>
    </xf>
    <xf numFmtId="183" fontId="10" fillId="2" borderId="81" xfId="0" applyNumberFormat="1" applyFont="1" applyFill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 wrapText="1"/>
      <protection/>
    </xf>
    <xf numFmtId="0" fontId="0" fillId="0" borderId="8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0" fillId="0" borderId="41" xfId="0" applyBorder="1" applyAlignment="1">
      <alignment horizontal="center" vertical="center"/>
    </xf>
    <xf numFmtId="0" fontId="4" fillId="0" borderId="83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180" fontId="24" fillId="0" borderId="5" xfId="0" applyNumberFormat="1" applyFont="1" applyFill="1" applyBorder="1" applyAlignment="1" applyProtection="1">
      <alignment horizontal="center" vertical="center" wrapText="1"/>
      <protection/>
    </xf>
    <xf numFmtId="0" fontId="24" fillId="0" borderId="34" xfId="0" applyFont="1" applyFill="1" applyBorder="1" applyAlignment="1">
      <alignment horizontal="center" vertical="center"/>
    </xf>
    <xf numFmtId="180" fontId="10" fillId="2" borderId="54" xfId="0" applyNumberFormat="1" applyFont="1" applyFill="1" applyBorder="1" applyAlignment="1" applyProtection="1">
      <alignment horizontal="center" vertical="center"/>
      <protection locked="0"/>
    </xf>
    <xf numFmtId="180" fontId="10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77" xfId="0" applyFont="1" applyBorder="1" applyAlignment="1" applyProtection="1">
      <alignment horizontal="center" vertical="center"/>
      <protection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183" fontId="4" fillId="3" borderId="18" xfId="0" applyNumberFormat="1" applyFont="1" applyFill="1" applyBorder="1" applyAlignment="1" applyProtection="1">
      <alignment horizontal="center" vertical="center"/>
      <protection/>
    </xf>
    <xf numFmtId="183" fontId="4" fillId="3" borderId="84" xfId="0" applyNumberFormat="1" applyFont="1" applyFill="1" applyBorder="1" applyAlignment="1" applyProtection="1">
      <alignment horizontal="center" vertical="center"/>
      <protection/>
    </xf>
    <xf numFmtId="0" fontId="0" fillId="3" borderId="84" xfId="0" applyFill="1" applyBorder="1" applyAlignment="1" applyProtection="1">
      <alignment horizontal="center" vertical="center"/>
      <protection/>
    </xf>
    <xf numFmtId="0" fontId="10" fillId="0" borderId="5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77" xfId="0" applyFont="1" applyBorder="1" applyAlignment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181" fontId="10" fillId="2" borderId="9" xfId="0" applyNumberFormat="1" applyFont="1" applyFill="1" applyBorder="1" applyAlignment="1" applyProtection="1">
      <alignment horizontal="center" vertical="center"/>
      <protection locked="0"/>
    </xf>
    <xf numFmtId="181" fontId="10" fillId="0" borderId="34" xfId="0" applyNumberFormat="1" applyFont="1" applyBorder="1" applyAlignment="1" applyProtection="1">
      <alignment horizontal="center" vertical="center"/>
      <protection locked="0"/>
    </xf>
    <xf numFmtId="181" fontId="10" fillId="0" borderId="37" xfId="0" applyNumberFormat="1" applyFont="1" applyBorder="1" applyAlignment="1" applyProtection="1">
      <alignment vertical="center"/>
      <protection locked="0"/>
    </xf>
    <xf numFmtId="181" fontId="4" fillId="0" borderId="83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83" fontId="10" fillId="2" borderId="85" xfId="0" applyNumberFormat="1" applyFont="1" applyFill="1" applyBorder="1" applyAlignment="1" applyProtection="1">
      <alignment horizontal="center" vertical="center"/>
      <protection locked="0"/>
    </xf>
    <xf numFmtId="183" fontId="10" fillId="2" borderId="84" xfId="0" applyNumberFormat="1" applyFont="1" applyFill="1" applyBorder="1" applyAlignment="1" applyProtection="1">
      <alignment horizontal="center" vertical="center"/>
      <protection locked="0"/>
    </xf>
    <xf numFmtId="183" fontId="10" fillId="2" borderId="86" xfId="0" applyNumberFormat="1" applyFont="1" applyFill="1" applyBorder="1" applyAlignment="1" applyProtection="1">
      <alignment horizontal="center" vertical="center"/>
      <protection locked="0"/>
    </xf>
    <xf numFmtId="18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183" fontId="10" fillId="2" borderId="17" xfId="0" applyNumberFormat="1" applyFont="1" applyFill="1" applyBorder="1" applyAlignment="1" applyProtection="1">
      <alignment horizontal="center" vertical="center"/>
      <protection locked="0"/>
    </xf>
    <xf numFmtId="183" fontId="0" fillId="0" borderId="84" xfId="0" applyNumberFormat="1" applyBorder="1" applyAlignment="1" applyProtection="1">
      <alignment vertical="center"/>
      <protection locked="0"/>
    </xf>
    <xf numFmtId="183" fontId="0" fillId="0" borderId="87" xfId="0" applyNumberFormat="1" applyBorder="1" applyAlignment="1" applyProtection="1">
      <alignment vertical="center"/>
      <protection locked="0"/>
    </xf>
    <xf numFmtId="183" fontId="10" fillId="2" borderId="17" xfId="0" applyNumberFormat="1" applyFont="1" applyFill="1" applyBorder="1" applyAlignment="1" applyProtection="1">
      <alignment horizontal="center" vertical="center" wrapText="1"/>
      <protection locked="0"/>
    </xf>
    <xf numFmtId="183" fontId="2" fillId="2" borderId="8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4" xfId="0" applyBorder="1" applyAlignment="1" applyProtection="1">
      <alignment/>
      <protection locked="0"/>
    </xf>
    <xf numFmtId="0" fontId="0" fillId="0" borderId="87" xfId="0" applyBorder="1" applyAlignment="1" applyProtection="1">
      <alignment/>
      <protection locked="0"/>
    </xf>
    <xf numFmtId="183" fontId="10" fillId="0" borderId="15" xfId="0" applyNumberFormat="1" applyFont="1" applyBorder="1" applyAlignment="1" applyProtection="1">
      <alignment horizontal="center" vertical="center"/>
      <protection locked="0"/>
    </xf>
    <xf numFmtId="183" fontId="10" fillId="2" borderId="18" xfId="0" applyNumberFormat="1" applyFont="1" applyFill="1" applyBorder="1" applyAlignment="1" applyProtection="1">
      <alignment horizontal="center" vertical="center"/>
      <protection locked="0"/>
    </xf>
    <xf numFmtId="183" fontId="10" fillId="0" borderId="86" xfId="0" applyNumberFormat="1" applyFont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4" fillId="0" borderId="88" xfId="0" applyFont="1" applyFill="1" applyBorder="1" applyAlignment="1" applyProtection="1">
      <alignment horizontal="center" vertical="center" wrapText="1"/>
      <protection/>
    </xf>
    <xf numFmtId="0" fontId="2" fillId="0" borderId="89" xfId="0" applyFont="1" applyBorder="1" applyAlignment="1">
      <alignment/>
    </xf>
    <xf numFmtId="0" fontId="4" fillId="0" borderId="89" xfId="0" applyFont="1" applyFill="1" applyBorder="1" applyAlignment="1" applyProtection="1">
      <alignment horizontal="center" vertical="center" wrapText="1"/>
      <protection/>
    </xf>
    <xf numFmtId="0" fontId="10" fillId="0" borderId="83" xfId="0" applyFont="1" applyFill="1" applyBorder="1" applyAlignment="1" applyProtection="1">
      <alignment horizontal="center" vertical="center" wrapText="1"/>
      <protection/>
    </xf>
    <xf numFmtId="180" fontId="10" fillId="2" borderId="18" xfId="0" applyNumberFormat="1" applyFont="1" applyFill="1" applyBorder="1" applyAlignment="1" applyProtection="1">
      <alignment horizontal="center" vertical="center" wrapText="1"/>
      <protection locked="0"/>
    </xf>
    <xf numFmtId="180" fontId="10" fillId="2" borderId="86" xfId="0" applyNumberFormat="1" applyFont="1" applyFill="1" applyBorder="1" applyAlignment="1" applyProtection="1">
      <alignment/>
      <protection locked="0"/>
    </xf>
    <xf numFmtId="180" fontId="10" fillId="2" borderId="17" xfId="0" applyNumberFormat="1" applyFont="1" applyFill="1" applyBorder="1" applyAlignment="1" applyProtection="1">
      <alignment horizontal="center" vertical="center" wrapText="1"/>
      <protection locked="0"/>
    </xf>
    <xf numFmtId="180" fontId="10" fillId="2" borderId="8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vertical="center"/>
      <protection locked="0"/>
    </xf>
    <xf numFmtId="0" fontId="4" fillId="2" borderId="37" xfId="0" applyFont="1" applyFill="1" applyBorder="1" applyAlignment="1" applyProtection="1">
      <alignment vertical="center"/>
      <protection locked="0"/>
    </xf>
    <xf numFmtId="180" fontId="1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/>
      <protection locked="0"/>
    </xf>
    <xf numFmtId="0" fontId="0" fillId="2" borderId="87" xfId="0" applyFill="1" applyBorder="1" applyAlignment="1" applyProtection="1">
      <alignment vertical="center"/>
      <protection locked="0"/>
    </xf>
    <xf numFmtId="180" fontId="10" fillId="2" borderId="50" xfId="0" applyNumberFormat="1" applyFont="1" applyFill="1" applyBorder="1" applyAlignment="1" applyProtection="1">
      <alignment horizontal="center" vertical="center"/>
      <protection locked="0"/>
    </xf>
    <xf numFmtId="0" fontId="0" fillId="2" borderId="69" xfId="0" applyFill="1" applyBorder="1" applyAlignment="1" applyProtection="1">
      <alignment horizontal="center" vertical="center"/>
      <protection locked="0"/>
    </xf>
    <xf numFmtId="0" fontId="0" fillId="2" borderId="65" xfId="0" applyFill="1" applyBorder="1" applyAlignment="1" applyProtection="1">
      <alignment vertical="center"/>
      <protection locked="0"/>
    </xf>
    <xf numFmtId="183" fontId="10" fillId="2" borderId="18" xfId="0" applyNumberFormat="1" applyFont="1" applyFill="1" applyBorder="1" applyAlignment="1" applyProtection="1">
      <alignment horizontal="center" vertical="center" wrapText="1"/>
      <protection locked="0"/>
    </xf>
    <xf numFmtId="183" fontId="2" fillId="0" borderId="86" xfId="0" applyNumberFormat="1" applyFont="1" applyBorder="1" applyAlignment="1" applyProtection="1">
      <alignment horizontal="center" vertical="center" wrapText="1"/>
      <protection locked="0"/>
    </xf>
    <xf numFmtId="183" fontId="10" fillId="2" borderId="86" xfId="0" applyNumberFormat="1" applyFont="1" applyFill="1" applyBorder="1" applyAlignment="1" applyProtection="1">
      <alignment horizontal="center" vertical="center" wrapText="1"/>
      <protection locked="0"/>
    </xf>
    <xf numFmtId="183" fontId="10" fillId="2" borderId="84" xfId="0" applyNumberFormat="1" applyFont="1" applyFill="1" applyBorder="1" applyAlignment="1" applyProtection="1">
      <alignment horizontal="center" vertical="center" wrapText="1"/>
      <protection locked="0"/>
    </xf>
    <xf numFmtId="183" fontId="2" fillId="0" borderId="84" xfId="0" applyNumberFormat="1" applyFont="1" applyBorder="1" applyAlignment="1" applyProtection="1">
      <alignment horizontal="center" vertical="center" wrapText="1"/>
      <protection locked="0"/>
    </xf>
    <xf numFmtId="180" fontId="2" fillId="2" borderId="8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center" vertical="center"/>
      <protection/>
    </xf>
    <xf numFmtId="183" fontId="10" fillId="2" borderId="54" xfId="0" applyNumberFormat="1" applyFont="1" applyFill="1" applyBorder="1" applyAlignment="1" applyProtection="1">
      <alignment horizontal="center" vertical="center"/>
      <protection locked="0"/>
    </xf>
    <xf numFmtId="183" fontId="10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90" xfId="0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90" xfId="0" applyBorder="1" applyAlignment="1" applyProtection="1">
      <alignment horizontal="center" vertical="center"/>
      <protection/>
    </xf>
    <xf numFmtId="0" fontId="4" fillId="0" borderId="90" xfId="0" applyFont="1" applyFill="1" applyBorder="1" applyAlignment="1" applyProtection="1">
      <alignment horizontal="center" vertical="center"/>
      <protection/>
    </xf>
    <xf numFmtId="180" fontId="0" fillId="0" borderId="84" xfId="0" applyNumberForma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183" fontId="10" fillId="2" borderId="50" xfId="0" applyNumberFormat="1" applyFont="1" applyFill="1" applyBorder="1" applyAlignment="1" applyProtection="1">
      <alignment horizontal="center" vertical="center"/>
      <protection locked="0"/>
    </xf>
    <xf numFmtId="183" fontId="10" fillId="2" borderId="69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180" fontId="0" fillId="0" borderId="69" xfId="0" applyNumberFormat="1" applyBorder="1" applyAlignment="1" applyProtection="1">
      <alignment horizontal="center" vertical="center"/>
      <protection locked="0"/>
    </xf>
    <xf numFmtId="180" fontId="24" fillId="0" borderId="5" xfId="0" applyNumberFormat="1" applyFont="1" applyFill="1" applyBorder="1" applyAlignment="1" applyProtection="1">
      <alignment horizontal="center" vertical="center"/>
      <protection/>
    </xf>
    <xf numFmtId="0" fontId="24" fillId="0" borderId="37" xfId="0" applyFont="1" applyFill="1" applyBorder="1" applyAlignment="1">
      <alignment horizontal="center" vertical="center"/>
    </xf>
    <xf numFmtId="0" fontId="4" fillId="2" borderId="78" xfId="0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/>
      <protection locked="0"/>
    </xf>
    <xf numFmtId="0" fontId="4" fillId="3" borderId="30" xfId="0" applyFont="1" applyFill="1" applyBorder="1" applyAlignment="1" applyProtection="1">
      <alignment horizontal="center" vertical="center" wrapText="1"/>
      <protection/>
    </xf>
    <xf numFmtId="0" fontId="0" fillId="3" borderId="73" xfId="0" applyFill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72" xfId="0" applyBorder="1" applyAlignment="1">
      <alignment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85" xfId="0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 applyProtection="1">
      <alignment/>
      <protection locked="0"/>
    </xf>
    <xf numFmtId="0" fontId="0" fillId="0" borderId="91" xfId="0" applyBorder="1" applyAlignment="1" applyProtection="1">
      <alignment/>
      <protection locked="0"/>
    </xf>
    <xf numFmtId="0" fontId="4" fillId="0" borderId="89" xfId="0" applyFont="1" applyBorder="1" applyAlignment="1">
      <alignment horizontal="center" vertical="center"/>
    </xf>
    <xf numFmtId="0" fontId="4" fillId="0" borderId="83" xfId="0" applyFont="1" applyFill="1" applyBorder="1" applyAlignment="1" applyProtection="1">
      <alignment horizontal="center" vertical="center" wrapText="1"/>
      <protection/>
    </xf>
    <xf numFmtId="0" fontId="0" fillId="0" borderId="89" xfId="0" applyBorder="1" applyAlignment="1">
      <alignment/>
    </xf>
    <xf numFmtId="180" fontId="10" fillId="2" borderId="50" xfId="0" applyNumberFormat="1" applyFont="1" applyFill="1" applyBorder="1" applyAlignment="1" applyProtection="1">
      <alignment horizontal="center" vertical="center" wrapText="1"/>
      <protection locked="0"/>
    </xf>
    <xf numFmtId="180" fontId="10" fillId="2" borderId="53" xfId="0" applyNumberFormat="1" applyFont="1" applyFill="1" applyBorder="1" applyAlignment="1" applyProtection="1">
      <alignment horizontal="center" vertical="center" wrapText="1"/>
      <protection locked="0"/>
    </xf>
    <xf numFmtId="180" fontId="2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2" fillId="0" borderId="79" xfId="0" applyFont="1" applyBorder="1" applyAlignment="1">
      <alignment horizontal="center" vertical="center" wrapText="1"/>
    </xf>
    <xf numFmtId="183" fontId="10" fillId="0" borderId="81" xfId="0" applyNumberFormat="1" applyFont="1" applyBorder="1" applyAlignment="1" applyProtection="1">
      <alignment horizontal="center" vertical="center"/>
      <protection locked="0"/>
    </xf>
    <xf numFmtId="183" fontId="10" fillId="2" borderId="7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0" borderId="73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180" fontId="2" fillId="2" borderId="86" xfId="0" applyNumberFormat="1" applyFont="1" applyFill="1" applyBorder="1" applyAlignment="1" applyProtection="1">
      <alignment horizontal="center" vertical="center"/>
      <protection locked="0"/>
    </xf>
    <xf numFmtId="180" fontId="2" fillId="0" borderId="84" xfId="0" applyNumberFormat="1" applyFont="1" applyBorder="1" applyAlignment="1" applyProtection="1">
      <alignment/>
      <protection locked="0"/>
    </xf>
    <xf numFmtId="0" fontId="2" fillId="0" borderId="77" xfId="0" applyFont="1" applyBorder="1" applyAlignment="1">
      <alignment/>
    </xf>
    <xf numFmtId="180" fontId="2" fillId="0" borderId="86" xfId="0" applyNumberFormat="1" applyFont="1" applyBorder="1" applyAlignment="1" applyProtection="1">
      <alignment/>
      <protection locked="0"/>
    </xf>
    <xf numFmtId="0" fontId="2" fillId="0" borderId="73" xfId="0" applyFont="1" applyBorder="1" applyAlignment="1">
      <alignment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6"/>
  <sheetViews>
    <sheetView showGridLines="0" zoomScale="85" zoomScaleNormal="85" workbookViewId="0" topLeftCell="A1">
      <selection activeCell="G23" sqref="G23"/>
    </sheetView>
  </sheetViews>
  <sheetFormatPr defaultColWidth="9.00390625" defaultRowHeight="25.5" customHeight="1"/>
  <cols>
    <col min="1" max="10" width="8.75390625" style="39" customWidth="1"/>
    <col min="11" max="11" width="8.75390625" style="40" customWidth="1"/>
    <col min="12" max="16384" width="8.75390625" style="24" customWidth="1"/>
  </cols>
  <sheetData>
    <row r="1" spans="1:14" ht="25.5" customHeight="1" thickBot="1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24" customHeight="1" thickBot="1" thickTop="1">
      <c r="A2" s="161"/>
      <c r="B2" s="160"/>
      <c r="C2" s="154"/>
      <c r="D2" s="148"/>
      <c r="E2" s="149"/>
      <c r="F2" s="160"/>
      <c r="G2" s="154"/>
      <c r="H2" s="148"/>
      <c r="I2" s="154"/>
      <c r="J2" s="148"/>
      <c r="K2" s="149"/>
      <c r="L2" s="160"/>
      <c r="M2" s="154"/>
      <c r="N2" s="151"/>
    </row>
    <row r="3" spans="1:14" s="31" customFormat="1" ht="24" customHeight="1" thickBot="1">
      <c r="A3" s="25" t="s">
        <v>0</v>
      </c>
      <c r="B3" s="26" t="s">
        <v>1</v>
      </c>
      <c r="C3" s="27" t="s">
        <v>0</v>
      </c>
      <c r="D3" s="28" t="s">
        <v>1</v>
      </c>
      <c r="E3" s="29" t="s">
        <v>0</v>
      </c>
      <c r="F3" s="26" t="s">
        <v>1</v>
      </c>
      <c r="G3" s="27" t="s">
        <v>0</v>
      </c>
      <c r="H3" s="28" t="s">
        <v>1</v>
      </c>
      <c r="I3" s="29" t="s">
        <v>0</v>
      </c>
      <c r="J3" s="26" t="s">
        <v>1</v>
      </c>
      <c r="K3" s="27" t="s">
        <v>0</v>
      </c>
      <c r="L3" s="28" t="s">
        <v>1</v>
      </c>
      <c r="M3" s="29" t="s">
        <v>0</v>
      </c>
      <c r="N3" s="30" t="s">
        <v>1</v>
      </c>
    </row>
    <row r="4" spans="1:14" ht="24" customHeight="1">
      <c r="A4" s="112"/>
      <c r="B4" s="113"/>
      <c r="C4" s="114"/>
      <c r="D4" s="115"/>
      <c r="E4" s="116"/>
      <c r="F4" s="113"/>
      <c r="G4" s="116"/>
      <c r="H4" s="115"/>
      <c r="I4" s="114"/>
      <c r="J4" s="117"/>
      <c r="K4" s="116"/>
      <c r="L4" s="118"/>
      <c r="M4" s="119"/>
      <c r="N4" s="120"/>
    </row>
    <row r="5" spans="1:14" ht="24" customHeight="1">
      <c r="A5" s="121"/>
      <c r="B5" s="122"/>
      <c r="C5" s="116"/>
      <c r="D5" s="117"/>
      <c r="E5" s="116"/>
      <c r="F5" s="117"/>
      <c r="G5" s="116"/>
      <c r="H5" s="117"/>
      <c r="I5" s="116"/>
      <c r="J5" s="117"/>
      <c r="K5" s="123"/>
      <c r="L5" s="124"/>
      <c r="M5" s="116"/>
      <c r="N5" s="125"/>
    </row>
    <row r="6" spans="1:14" ht="24" customHeight="1">
      <c r="A6" s="121"/>
      <c r="B6" s="122"/>
      <c r="C6" s="116"/>
      <c r="D6" s="117"/>
      <c r="E6" s="116"/>
      <c r="F6" s="122"/>
      <c r="G6" s="116"/>
      <c r="H6" s="117"/>
      <c r="I6" s="116"/>
      <c r="J6" s="117"/>
      <c r="K6" s="123"/>
      <c r="L6" s="124"/>
      <c r="M6" s="126"/>
      <c r="N6" s="125"/>
    </row>
    <row r="7" spans="1:14" ht="24" customHeight="1">
      <c r="A7" s="121"/>
      <c r="B7" s="122"/>
      <c r="C7" s="116"/>
      <c r="D7" s="117"/>
      <c r="E7" s="127"/>
      <c r="F7" s="122"/>
      <c r="G7" s="116"/>
      <c r="H7" s="122"/>
      <c r="I7" s="116"/>
      <c r="J7" s="117"/>
      <c r="K7" s="116"/>
      <c r="L7" s="124"/>
      <c r="M7" s="116"/>
      <c r="N7" s="125"/>
    </row>
    <row r="8" spans="1:14" ht="24" customHeight="1">
      <c r="A8" s="121"/>
      <c r="B8" s="122"/>
      <c r="C8" s="116"/>
      <c r="D8" s="117"/>
      <c r="E8" s="116"/>
      <c r="F8" s="128"/>
      <c r="G8" s="127"/>
      <c r="H8" s="122"/>
      <c r="I8" s="116"/>
      <c r="J8" s="122"/>
      <c r="K8" s="126"/>
      <c r="L8" s="122"/>
      <c r="M8" s="116"/>
      <c r="N8" s="125"/>
    </row>
    <row r="9" spans="1:14" ht="24" customHeight="1">
      <c r="A9" s="121"/>
      <c r="B9" s="122"/>
      <c r="C9" s="116"/>
      <c r="D9" s="117"/>
      <c r="E9" s="116"/>
      <c r="F9" s="128"/>
      <c r="G9" s="116"/>
      <c r="H9" s="117"/>
      <c r="I9" s="116"/>
      <c r="J9" s="129"/>
      <c r="K9" s="126"/>
      <c r="L9" s="122"/>
      <c r="M9" s="116"/>
      <c r="N9" s="125"/>
    </row>
    <row r="10" spans="1:14" ht="24" customHeight="1">
      <c r="A10" s="130"/>
      <c r="B10" s="122"/>
      <c r="C10" s="116"/>
      <c r="D10" s="117"/>
      <c r="E10" s="116"/>
      <c r="F10" s="131"/>
      <c r="G10" s="116"/>
      <c r="H10" s="117"/>
      <c r="I10" s="116"/>
      <c r="J10" s="132"/>
      <c r="K10" s="110"/>
      <c r="L10" s="122"/>
      <c r="M10" s="126"/>
      <c r="N10" s="125"/>
    </row>
    <row r="11" spans="1:14" ht="24" customHeight="1">
      <c r="A11" s="121"/>
      <c r="B11" s="122"/>
      <c r="C11" s="116"/>
      <c r="D11" s="117"/>
      <c r="E11" s="116"/>
      <c r="F11" s="131"/>
      <c r="G11" s="116"/>
      <c r="H11" s="117"/>
      <c r="I11" s="116"/>
      <c r="J11" s="132"/>
      <c r="K11" s="110"/>
      <c r="L11" s="122"/>
      <c r="M11" s="126"/>
      <c r="N11" s="125"/>
    </row>
    <row r="12" spans="1:14" ht="24" customHeight="1">
      <c r="A12" s="130"/>
      <c r="B12" s="124"/>
      <c r="C12" s="127"/>
      <c r="D12" s="117"/>
      <c r="E12" s="116"/>
      <c r="F12" s="131"/>
      <c r="G12" s="116"/>
      <c r="H12" s="117"/>
      <c r="I12" s="116"/>
      <c r="J12" s="132"/>
      <c r="K12" s="110"/>
      <c r="L12" s="122"/>
      <c r="M12" s="126"/>
      <c r="N12" s="125"/>
    </row>
    <row r="13" spans="1:14" ht="24" customHeight="1">
      <c r="A13" s="130"/>
      <c r="B13" s="124"/>
      <c r="C13" s="116"/>
      <c r="D13" s="117"/>
      <c r="E13" s="123"/>
      <c r="F13" s="124"/>
      <c r="G13" s="126"/>
      <c r="H13" s="117"/>
      <c r="I13" s="110"/>
      <c r="J13" s="132"/>
      <c r="K13" s="110"/>
      <c r="L13" s="122"/>
      <c r="M13" s="126"/>
      <c r="N13" s="125"/>
    </row>
    <row r="14" spans="1:14" ht="24" customHeight="1">
      <c r="A14" s="133"/>
      <c r="B14" s="124"/>
      <c r="C14" s="116"/>
      <c r="D14" s="134"/>
      <c r="E14" s="116"/>
      <c r="F14" s="124"/>
      <c r="G14" s="116"/>
      <c r="H14" s="132"/>
      <c r="I14" s="110"/>
      <c r="J14" s="132"/>
      <c r="K14" s="110"/>
      <c r="L14" s="122"/>
      <c r="M14" s="135"/>
      <c r="N14" s="125"/>
    </row>
    <row r="15" spans="1:14" ht="24" customHeight="1">
      <c r="A15" s="136"/>
      <c r="B15" s="137"/>
      <c r="C15" s="127"/>
      <c r="D15" s="134"/>
      <c r="E15" s="126"/>
      <c r="F15" s="124"/>
      <c r="G15" s="126"/>
      <c r="H15" s="138"/>
      <c r="I15" s="139"/>
      <c r="J15" s="138"/>
      <c r="K15" s="139"/>
      <c r="L15" s="128"/>
      <c r="M15" s="135"/>
      <c r="N15" s="125"/>
    </row>
    <row r="16" spans="1:14" ht="21" customHeight="1">
      <c r="A16" s="136"/>
      <c r="B16" s="137"/>
      <c r="C16" s="127"/>
      <c r="D16" s="134"/>
      <c r="E16" s="140"/>
      <c r="F16" s="124"/>
      <c r="G16" s="141"/>
      <c r="H16" s="138"/>
      <c r="I16" s="139"/>
      <c r="J16" s="138"/>
      <c r="K16" s="139"/>
      <c r="L16" s="128"/>
      <c r="M16" s="135"/>
      <c r="N16" s="125"/>
    </row>
    <row r="17" spans="1:14" ht="22.5" customHeight="1" thickBot="1">
      <c r="A17" s="136"/>
      <c r="B17" s="137"/>
      <c r="C17" s="127"/>
      <c r="D17" s="134"/>
      <c r="E17" s="140"/>
      <c r="F17" s="124"/>
      <c r="G17" s="141"/>
      <c r="H17" s="138"/>
      <c r="I17" s="139"/>
      <c r="J17" s="138"/>
      <c r="K17" s="139"/>
      <c r="L17" s="128"/>
      <c r="M17" s="135"/>
      <c r="N17" s="125"/>
    </row>
    <row r="18" spans="1:14" ht="24" customHeight="1" thickBot="1">
      <c r="A18" s="25" t="s">
        <v>2</v>
      </c>
      <c r="B18" s="32">
        <f>SUM(B4:B17)</f>
        <v>0</v>
      </c>
      <c r="C18" s="27"/>
      <c r="D18" s="33">
        <f>SUM(D4:D14)</f>
        <v>0</v>
      </c>
      <c r="E18" s="29"/>
      <c r="F18" s="32">
        <f>SUM(F4:F17)</f>
        <v>0</v>
      </c>
      <c r="G18" s="27"/>
      <c r="H18" s="33">
        <f>SUM(H4:H17)</f>
        <v>0</v>
      </c>
      <c r="I18" s="34"/>
      <c r="J18" s="33">
        <f>SUM(J4:J17)</f>
        <v>0</v>
      </c>
      <c r="K18" s="35"/>
      <c r="L18" s="32">
        <f>SUM(L4:L17)</f>
        <v>0</v>
      </c>
      <c r="M18" s="41"/>
      <c r="N18" s="36">
        <f>SUM(N4:N17)</f>
        <v>0</v>
      </c>
    </row>
    <row r="19" spans="1:14" ht="22.5" customHeight="1" thickBot="1">
      <c r="A19" s="25" t="s">
        <v>3</v>
      </c>
      <c r="B19" s="152">
        <f>B18+D18+F18+H18+J18+L18</f>
        <v>0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0"/>
    </row>
    <row r="20" spans="1:14" ht="22.5" customHeight="1" thickBot="1">
      <c r="A20" s="83" t="s">
        <v>4</v>
      </c>
      <c r="B20" s="155" t="e">
        <f>AVERAGE(B4:B17,D4:D17,F4:F17,H4:H17,J4:J17,L4:L17,N4:N17)</f>
        <v>#DIV/0!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7"/>
    </row>
    <row r="21" spans="1:14" ht="25.5" customHeight="1" thickTop="1">
      <c r="A21" s="84" t="s">
        <v>5</v>
      </c>
      <c r="B21" s="85" t="e">
        <f>AVERAGE(B4:B17)</f>
        <v>#DIV/0!</v>
      </c>
      <c r="C21" s="85"/>
      <c r="D21" s="85" t="e">
        <f>AVERAGE(D4:D17)</f>
        <v>#DIV/0!</v>
      </c>
      <c r="E21" s="85"/>
      <c r="F21" s="85" t="e">
        <f>AVERAGE(F4:F17)</f>
        <v>#DIV/0!</v>
      </c>
      <c r="G21" s="85"/>
      <c r="H21" s="85" t="e">
        <f>AVERAGE(H4:H17)</f>
        <v>#DIV/0!</v>
      </c>
      <c r="I21" s="85"/>
      <c r="J21" s="85" t="e">
        <f>AVERAGE(J4:J17)</f>
        <v>#DIV/0!</v>
      </c>
      <c r="K21" s="85"/>
      <c r="L21" s="85" t="e">
        <f>AVERAGE(L4:L17)</f>
        <v>#DIV/0!</v>
      </c>
      <c r="M21" s="85"/>
      <c r="N21" s="85" t="e">
        <f>AVERAGE(N4:N17)</f>
        <v>#DIV/0!</v>
      </c>
    </row>
    <row r="22" spans="1:14" ht="25.5" customHeight="1">
      <c r="A22" s="24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25.5" customHeight="1">
      <c r="A23" s="86"/>
      <c r="B23" s="8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1" ht="25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38"/>
    </row>
    <row r="25" spans="1:11" ht="25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38"/>
    </row>
    <row r="26" spans="1:11" ht="25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38"/>
    </row>
    <row r="27" spans="1:11" ht="25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38"/>
    </row>
    <row r="28" spans="1:11" ht="25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38"/>
    </row>
    <row r="29" spans="1:11" ht="25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38"/>
    </row>
    <row r="30" spans="1:11" ht="25.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38"/>
    </row>
    <row r="31" spans="1:11" ht="25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38"/>
    </row>
    <row r="32" spans="1:11" ht="25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38"/>
    </row>
    <row r="33" spans="1:11" ht="25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38"/>
    </row>
    <row r="34" spans="1:11" ht="25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38"/>
    </row>
    <row r="35" spans="1:11" ht="25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38"/>
    </row>
    <row r="36" spans="1:11" ht="25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38"/>
    </row>
    <row r="37" spans="1:11" ht="25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38"/>
    </row>
    <row r="38" spans="1:11" ht="25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38"/>
    </row>
    <row r="39" spans="1:11" ht="25.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38"/>
    </row>
    <row r="40" spans="1:11" ht="25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38"/>
    </row>
    <row r="41" spans="1:11" ht="25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38"/>
    </row>
    <row r="42" spans="1:11" ht="25.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38"/>
    </row>
    <row r="43" spans="1:11" ht="25.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38"/>
    </row>
    <row r="44" spans="1:11" ht="25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38"/>
    </row>
    <row r="45" spans="1:11" ht="25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38"/>
    </row>
    <row r="46" spans="1:11" ht="25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38"/>
    </row>
    <row r="47" spans="1:11" ht="25.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38"/>
    </row>
    <row r="48" spans="1:11" ht="25.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38"/>
    </row>
    <row r="49" spans="1:11" ht="25.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38"/>
    </row>
    <row r="50" spans="1:11" ht="25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38"/>
    </row>
    <row r="51" spans="1:11" ht="25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38"/>
    </row>
    <row r="52" spans="1:11" ht="25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38"/>
    </row>
    <row r="53" spans="1:11" ht="25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38"/>
    </row>
    <row r="54" spans="1:11" ht="25.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38"/>
    </row>
    <row r="55" spans="1:11" ht="25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38"/>
    </row>
    <row r="56" spans="1:11" ht="25.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38"/>
    </row>
    <row r="57" spans="1:11" ht="25.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38"/>
    </row>
    <row r="58" spans="1:11" ht="25.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38"/>
    </row>
    <row r="59" spans="1:11" ht="25.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38"/>
    </row>
    <row r="60" spans="1:11" ht="25.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38"/>
    </row>
    <row r="61" spans="1:11" ht="25.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38"/>
    </row>
    <row r="62" spans="1:11" ht="25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38"/>
    </row>
    <row r="63" spans="1:11" ht="25.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38"/>
    </row>
    <row r="64" spans="1:11" ht="25.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38"/>
    </row>
    <row r="65" spans="1:11" ht="25.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38"/>
    </row>
    <row r="66" spans="1:11" ht="25.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38"/>
    </row>
    <row r="67" spans="1:11" ht="25.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38"/>
    </row>
    <row r="68" spans="1:11" ht="25.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38"/>
    </row>
    <row r="69" spans="1:11" ht="25.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38"/>
    </row>
    <row r="70" spans="1:11" ht="25.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38"/>
    </row>
    <row r="71" spans="1:11" ht="25.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38"/>
    </row>
    <row r="72" spans="1:11" ht="25.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38"/>
    </row>
    <row r="73" spans="1:11" ht="25.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38"/>
    </row>
    <row r="74" spans="1:11" ht="25.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38"/>
    </row>
    <row r="75" spans="1:11" ht="25.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38"/>
    </row>
    <row r="76" spans="1:11" ht="25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38"/>
    </row>
    <row r="77" spans="1:11" ht="25.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38"/>
    </row>
    <row r="78" spans="1:11" ht="25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38"/>
    </row>
    <row r="79" spans="1:11" ht="25.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38"/>
    </row>
    <row r="80" spans="1:11" ht="25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38"/>
    </row>
    <row r="81" spans="1:11" ht="25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38"/>
    </row>
    <row r="82" spans="1:11" ht="25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38"/>
    </row>
    <row r="83" spans="1:11" ht="25.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38"/>
    </row>
    <row r="84" spans="1:11" ht="25.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38"/>
    </row>
    <row r="85" spans="1:11" ht="25.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38"/>
    </row>
    <row r="86" spans="1:11" ht="25.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38"/>
    </row>
    <row r="87" spans="1:11" ht="25.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38"/>
    </row>
    <row r="88" spans="1:11" ht="25.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38"/>
    </row>
    <row r="89" spans="1:11" ht="25.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38"/>
    </row>
    <row r="90" spans="1:11" ht="25.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38"/>
    </row>
    <row r="91" spans="1:11" ht="25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38"/>
    </row>
    <row r="92" spans="1:11" ht="25.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38"/>
    </row>
    <row r="93" spans="1:11" ht="25.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8"/>
    </row>
    <row r="94" spans="1:11" ht="25.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/>
    </row>
    <row r="95" spans="1:11" ht="25.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/>
    </row>
    <row r="96" spans="1:11" ht="25.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38"/>
    </row>
    <row r="97" spans="1:11" ht="25.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38"/>
    </row>
    <row r="98" spans="1:11" ht="25.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/>
    </row>
    <row r="99" spans="1:11" ht="25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38"/>
    </row>
    <row r="100" spans="1:11" ht="25.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/>
    </row>
    <row r="101" spans="1:11" ht="25.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/>
    </row>
    <row r="102" spans="1:11" ht="25.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/>
    </row>
    <row r="103" spans="1:11" ht="25.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/>
    </row>
    <row r="104" spans="1:11" ht="25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38"/>
    </row>
    <row r="105" spans="1:11" ht="25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38"/>
    </row>
    <row r="106" spans="1:11" ht="25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38"/>
    </row>
    <row r="107" spans="1:11" ht="25.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38"/>
    </row>
    <row r="108" spans="1:11" ht="25.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38"/>
    </row>
    <row r="109" spans="1:11" ht="25.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38"/>
    </row>
    <row r="110" spans="1:11" ht="25.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38"/>
    </row>
    <row r="111" spans="1:11" ht="25.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38"/>
    </row>
    <row r="112" spans="1:11" ht="25.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38"/>
    </row>
    <row r="113" spans="1:11" ht="25.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38"/>
    </row>
    <row r="114" spans="1:11" ht="25.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</row>
    <row r="115" spans="1:11" ht="25.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38"/>
    </row>
    <row r="116" spans="1:11" ht="25.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38"/>
    </row>
    <row r="117" spans="1:11" ht="25.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38"/>
    </row>
    <row r="118" spans="1:11" ht="25.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38"/>
    </row>
    <row r="119" spans="1:11" ht="25.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38"/>
    </row>
    <row r="120" spans="1:11" ht="25.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38"/>
    </row>
    <row r="121" spans="1:11" ht="25.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38"/>
    </row>
    <row r="122" spans="1:11" ht="25.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38"/>
    </row>
    <row r="123" spans="1:11" ht="25.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38"/>
    </row>
    <row r="124" spans="1:11" ht="25.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38"/>
    </row>
    <row r="125" spans="1:11" ht="25.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38"/>
    </row>
    <row r="126" spans="1:11" ht="25.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38"/>
    </row>
    <row r="127" spans="1:11" ht="25.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38"/>
    </row>
    <row r="128" spans="1:11" ht="25.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38"/>
    </row>
    <row r="129" spans="1:11" ht="25.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38"/>
    </row>
    <row r="130" spans="1:11" ht="25.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38"/>
    </row>
    <row r="131" spans="1:11" ht="25.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38"/>
    </row>
    <row r="132" spans="1:11" ht="25.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38"/>
    </row>
    <row r="133" spans="1:11" ht="25.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38"/>
    </row>
    <row r="134" spans="1:11" ht="25.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38"/>
    </row>
    <row r="135" spans="1:11" ht="25.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38"/>
    </row>
    <row r="136" spans="1:11" ht="25.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38"/>
    </row>
    <row r="137" spans="1:11" ht="25.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38"/>
    </row>
    <row r="138" spans="1:11" ht="25.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38"/>
    </row>
    <row r="139" spans="1:11" ht="25.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38"/>
    </row>
    <row r="140" spans="1:11" ht="25.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38"/>
    </row>
    <row r="141" spans="1:11" ht="25.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38"/>
    </row>
    <row r="142" spans="1:11" ht="25.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38"/>
    </row>
    <row r="143" spans="1:11" ht="25.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38"/>
    </row>
    <row r="144" spans="1:11" ht="25.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38"/>
    </row>
    <row r="145" spans="1:11" ht="25.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38"/>
    </row>
    <row r="146" spans="1:11" ht="25.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38"/>
    </row>
    <row r="147" spans="1:11" ht="25.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38"/>
    </row>
    <row r="148" spans="1:11" ht="25.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38"/>
    </row>
    <row r="149" spans="1:11" ht="25.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38"/>
    </row>
    <row r="150" spans="1:11" ht="25.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38"/>
    </row>
    <row r="151" spans="1:11" ht="25.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38"/>
    </row>
    <row r="152" spans="1:11" ht="25.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38"/>
    </row>
    <row r="153" spans="1:11" ht="25.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38"/>
    </row>
    <row r="154" spans="1:11" ht="25.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38"/>
    </row>
    <row r="155" spans="1:11" ht="25.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38"/>
    </row>
    <row r="156" spans="1:11" ht="25.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38"/>
    </row>
    <row r="157" spans="1:11" ht="25.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38"/>
    </row>
    <row r="158" spans="1:11" ht="25.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38"/>
    </row>
    <row r="159" spans="1:11" ht="25.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38"/>
    </row>
    <row r="160" spans="1:11" ht="25.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38"/>
    </row>
    <row r="161" spans="1:11" ht="25.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38"/>
    </row>
    <row r="162" spans="1:11" ht="25.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38"/>
    </row>
    <row r="163" spans="1:11" ht="25.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38"/>
    </row>
    <row r="164" spans="1:11" ht="25.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38"/>
    </row>
    <row r="165" spans="1:11" ht="25.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38"/>
    </row>
    <row r="166" spans="1:11" ht="25.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38"/>
    </row>
    <row r="167" spans="1:11" ht="25.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38"/>
    </row>
    <row r="168" spans="1:11" ht="25.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38"/>
    </row>
    <row r="169" spans="1:11" ht="25.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38"/>
    </row>
    <row r="170" spans="1:11" ht="25.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38"/>
    </row>
    <row r="171" spans="1:11" ht="25.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38"/>
    </row>
    <row r="172" spans="1:11" ht="25.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38"/>
    </row>
    <row r="173" spans="1:11" ht="25.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38"/>
    </row>
    <row r="174" spans="1:11" ht="25.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38"/>
    </row>
    <row r="175" spans="1:11" ht="25.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38"/>
    </row>
    <row r="176" spans="1:11" ht="25.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38"/>
    </row>
    <row r="177" spans="1:11" ht="25.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38"/>
    </row>
    <row r="178" spans="1:11" ht="25.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38"/>
    </row>
    <row r="179" spans="1:11" ht="25.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38"/>
    </row>
    <row r="180" spans="1:11" ht="25.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38"/>
    </row>
    <row r="181" spans="1:11" ht="25.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38"/>
    </row>
    <row r="182" spans="1:11" ht="25.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38"/>
    </row>
    <row r="183" spans="1:11" ht="25.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38"/>
    </row>
    <row r="184" spans="1:11" ht="25.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38"/>
    </row>
    <row r="185" spans="1:11" ht="25.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38"/>
    </row>
    <row r="186" spans="1:11" ht="25.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38"/>
    </row>
    <row r="187" spans="1:11" ht="25.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38"/>
    </row>
    <row r="188" spans="1:11" ht="25.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38"/>
    </row>
    <row r="189" spans="1:11" ht="25.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38"/>
    </row>
    <row r="190" spans="1:11" ht="25.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38"/>
    </row>
    <row r="191" spans="1:11" ht="25.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38"/>
    </row>
    <row r="192" spans="1:11" ht="25.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38"/>
    </row>
    <row r="193" spans="1:11" ht="25.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38"/>
    </row>
    <row r="194" spans="1:11" ht="25.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38"/>
    </row>
    <row r="195" spans="1:11" ht="25.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38"/>
    </row>
    <row r="196" spans="1:11" ht="25.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38"/>
    </row>
    <row r="197" spans="1:11" ht="25.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38"/>
    </row>
    <row r="198" spans="1:11" ht="25.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38"/>
    </row>
    <row r="199" spans="1:11" ht="25.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38"/>
    </row>
    <row r="200" spans="1:11" ht="25.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38"/>
    </row>
    <row r="201" spans="1:11" ht="25.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38"/>
    </row>
    <row r="202" spans="1:11" ht="25.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38"/>
    </row>
    <row r="203" spans="1:11" ht="25.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38"/>
    </row>
    <row r="204" spans="1:11" ht="25.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38"/>
    </row>
    <row r="205" spans="1:11" ht="25.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38"/>
    </row>
    <row r="206" spans="1:11" ht="25.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38"/>
    </row>
    <row r="207" spans="1:11" ht="25.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38"/>
    </row>
    <row r="208" spans="1:11" ht="25.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38"/>
    </row>
    <row r="209" spans="1:11" ht="25.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38"/>
    </row>
    <row r="210" spans="1:11" ht="25.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38"/>
    </row>
    <row r="211" spans="1:11" ht="25.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38"/>
    </row>
    <row r="212" spans="1:11" ht="25.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38"/>
    </row>
    <row r="213" spans="1:11" ht="25.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38"/>
    </row>
    <row r="214" spans="1:11" ht="25.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38"/>
    </row>
    <row r="215" spans="1:11" ht="25.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38"/>
    </row>
    <row r="216" spans="1:11" ht="25.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38"/>
    </row>
    <row r="217" spans="1:11" ht="25.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38"/>
    </row>
    <row r="218" spans="1:11" ht="25.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38"/>
    </row>
    <row r="219" spans="1:11" ht="25.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38"/>
    </row>
    <row r="220" spans="1:11" ht="25.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38"/>
    </row>
    <row r="221" spans="1:11" ht="25.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38"/>
    </row>
    <row r="222" spans="1:11" ht="25.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38"/>
    </row>
    <row r="223" spans="1:11" ht="25.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38"/>
    </row>
    <row r="224" spans="1:11" ht="25.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38"/>
    </row>
    <row r="225" spans="1:11" ht="25.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38"/>
    </row>
    <row r="226" spans="1:11" ht="25.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38"/>
    </row>
    <row r="227" spans="1:11" ht="25.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38"/>
    </row>
    <row r="228" spans="1:11" ht="25.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38"/>
    </row>
    <row r="229" spans="1:11" ht="25.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38"/>
    </row>
    <row r="230" spans="1:11" ht="25.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38"/>
    </row>
    <row r="231" spans="1:11" ht="25.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38"/>
    </row>
    <row r="232" spans="1:11" ht="25.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38"/>
    </row>
    <row r="233" spans="1:11" ht="25.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38"/>
    </row>
    <row r="234" spans="1:11" ht="25.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38"/>
    </row>
    <row r="235" spans="1:11" ht="25.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38"/>
    </row>
    <row r="236" spans="1:11" ht="25.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38"/>
    </row>
    <row r="237" spans="1:11" ht="25.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38"/>
    </row>
    <row r="238" spans="1:11" ht="25.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38"/>
    </row>
    <row r="239" spans="1:11" ht="25.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38"/>
    </row>
    <row r="240" spans="1:11" ht="25.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38"/>
    </row>
    <row r="241" spans="1:11" ht="25.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38"/>
    </row>
    <row r="242" spans="1:11" ht="25.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38"/>
    </row>
    <row r="243" spans="1:11" ht="25.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38"/>
    </row>
    <row r="244" spans="1:11" ht="25.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38"/>
    </row>
    <row r="245" spans="1:11" ht="25.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38"/>
    </row>
    <row r="246" spans="1:11" ht="25.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38"/>
    </row>
    <row r="247" spans="1:11" ht="25.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38"/>
    </row>
    <row r="248" spans="1:11" ht="25.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38"/>
    </row>
    <row r="249" spans="1:11" ht="25.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38"/>
    </row>
    <row r="250" spans="1:11" ht="25.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38"/>
    </row>
    <row r="251" spans="1:11" ht="25.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38"/>
    </row>
    <row r="252" spans="1:11" ht="25.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38"/>
    </row>
    <row r="253" spans="1:11" ht="25.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38"/>
    </row>
    <row r="254" spans="1:11" ht="25.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38"/>
    </row>
    <row r="255" spans="1:11" ht="25.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38"/>
    </row>
    <row r="256" spans="1:11" ht="25.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38"/>
    </row>
    <row r="257" spans="1:11" ht="25.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38"/>
    </row>
    <row r="258" spans="1:11" ht="25.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38"/>
    </row>
    <row r="259" spans="1:11" ht="25.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38"/>
    </row>
    <row r="260" spans="1:11" ht="25.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38"/>
    </row>
    <row r="261" spans="1:11" ht="25.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38"/>
    </row>
    <row r="262" spans="1:11" ht="25.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38"/>
    </row>
    <row r="263" spans="1:11" ht="25.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38"/>
    </row>
    <row r="264" spans="1:11" ht="25.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38"/>
    </row>
    <row r="265" spans="1:11" ht="25.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38"/>
    </row>
    <row r="266" spans="1:11" ht="25.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38"/>
    </row>
    <row r="267" spans="1:11" ht="25.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38"/>
    </row>
    <row r="268" spans="1:11" ht="25.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38"/>
    </row>
    <row r="269" spans="1:11" ht="25.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38"/>
    </row>
    <row r="270" spans="1:11" ht="25.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38"/>
    </row>
    <row r="271" spans="1:11" ht="25.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38"/>
    </row>
    <row r="272" spans="1:11" ht="25.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38"/>
    </row>
    <row r="273" spans="1:11" ht="25.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38"/>
    </row>
    <row r="274" spans="1:11" ht="25.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38"/>
    </row>
    <row r="275" spans="1:11" ht="25.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38"/>
    </row>
    <row r="276" spans="1:11" ht="25.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38"/>
    </row>
  </sheetData>
  <sheetProtection password="CA50" sheet="1" objects="1" scenarios="1"/>
  <mergeCells count="10">
    <mergeCell ref="A1:N1"/>
    <mergeCell ref="B20:N20"/>
    <mergeCell ref="M2:N2"/>
    <mergeCell ref="B19:N19"/>
    <mergeCell ref="I2:J2"/>
    <mergeCell ref="K2:L2"/>
    <mergeCell ref="A2:B2"/>
    <mergeCell ref="C2:D2"/>
    <mergeCell ref="E2:F2"/>
    <mergeCell ref="G2:H2"/>
  </mergeCells>
  <printOptions gridLines="1" horizontalCentered="1"/>
  <pageMargins left="0.4330708661417323" right="0.4330708661417323" top="1.1811023622047245" bottom="0.5905511811023623" header="0.7086614173228347" footer="0.31496062992125984"/>
  <pageSetup horizontalDpi="300" verticalDpi="300" orientation="landscape" paperSize="9" r:id="rId1"/>
  <headerFooter alignWithMargins="0">
    <oddHeader>&amp;C&amp;"黑体,常规"&amp;16 _______系200___年全年工作量统计表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76"/>
  <sheetViews>
    <sheetView showGridLines="0" zoomScale="85" zoomScaleNormal="85" workbookViewId="0" topLeftCell="A1">
      <selection activeCell="A2" sqref="A2:B2"/>
    </sheetView>
  </sheetViews>
  <sheetFormatPr defaultColWidth="9.00390625" defaultRowHeight="25.5" customHeight="1"/>
  <cols>
    <col min="1" max="10" width="8.75390625" style="39" customWidth="1"/>
    <col min="11" max="11" width="8.75390625" style="40" customWidth="1"/>
    <col min="12" max="16384" width="8.75390625" style="24" customWidth="1"/>
  </cols>
  <sheetData>
    <row r="1" spans="1:14" ht="25.5" customHeight="1" thickBot="1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24" customHeight="1" thickBot="1" thickTop="1">
      <c r="A2" s="167"/>
      <c r="B2" s="166"/>
      <c r="C2" s="162"/>
      <c r="D2" s="164"/>
      <c r="E2" s="165"/>
      <c r="F2" s="166"/>
      <c r="G2" s="162"/>
      <c r="H2" s="164"/>
      <c r="I2" s="162"/>
      <c r="J2" s="164"/>
      <c r="K2" s="165"/>
      <c r="L2" s="166"/>
      <c r="M2" s="162"/>
      <c r="N2" s="163"/>
    </row>
    <row r="3" spans="1:14" s="31" customFormat="1" ht="24" customHeight="1" thickBot="1">
      <c r="A3" s="25" t="s">
        <v>70</v>
      </c>
      <c r="B3" s="26" t="s">
        <v>71</v>
      </c>
      <c r="C3" s="27" t="s">
        <v>70</v>
      </c>
      <c r="D3" s="28" t="s">
        <v>71</v>
      </c>
      <c r="E3" s="29" t="s">
        <v>70</v>
      </c>
      <c r="F3" s="26" t="s">
        <v>71</v>
      </c>
      <c r="G3" s="27" t="s">
        <v>70</v>
      </c>
      <c r="H3" s="28" t="s">
        <v>71</v>
      </c>
      <c r="I3" s="29" t="s">
        <v>70</v>
      </c>
      <c r="J3" s="26" t="s">
        <v>71</v>
      </c>
      <c r="K3" s="27" t="s">
        <v>70</v>
      </c>
      <c r="L3" s="28" t="s">
        <v>71</v>
      </c>
      <c r="M3" s="29" t="s">
        <v>70</v>
      </c>
      <c r="N3" s="30" t="s">
        <v>71</v>
      </c>
    </row>
    <row r="4" spans="1:14" ht="24" customHeight="1">
      <c r="A4" s="112"/>
      <c r="B4" s="113"/>
      <c r="C4" s="114"/>
      <c r="D4" s="115"/>
      <c r="E4" s="116"/>
      <c r="F4" s="113"/>
      <c r="G4" s="116"/>
      <c r="H4" s="115"/>
      <c r="I4" s="114"/>
      <c r="J4" s="117"/>
      <c r="K4" s="116"/>
      <c r="L4" s="118"/>
      <c r="M4" s="119"/>
      <c r="N4" s="120"/>
    </row>
    <row r="5" spans="1:14" ht="24" customHeight="1">
      <c r="A5" s="121"/>
      <c r="B5" s="122"/>
      <c r="C5" s="116"/>
      <c r="D5" s="117"/>
      <c r="E5" s="116"/>
      <c r="F5" s="117"/>
      <c r="G5" s="116"/>
      <c r="H5" s="117"/>
      <c r="I5" s="116"/>
      <c r="J5" s="117"/>
      <c r="K5" s="123"/>
      <c r="L5" s="124"/>
      <c r="M5" s="116"/>
      <c r="N5" s="125"/>
    </row>
    <row r="6" spans="1:14" ht="24" customHeight="1">
      <c r="A6" s="121"/>
      <c r="B6" s="122"/>
      <c r="C6" s="116"/>
      <c r="D6" s="117"/>
      <c r="E6" s="116"/>
      <c r="F6" s="122"/>
      <c r="G6" s="116"/>
      <c r="H6" s="117"/>
      <c r="I6" s="116"/>
      <c r="J6" s="117"/>
      <c r="K6" s="123"/>
      <c r="L6" s="124"/>
      <c r="M6" s="126"/>
      <c r="N6" s="125"/>
    </row>
    <row r="7" spans="1:14" ht="24" customHeight="1">
      <c r="A7" s="121"/>
      <c r="B7" s="122"/>
      <c r="C7" s="116"/>
      <c r="D7" s="117"/>
      <c r="E7" s="127"/>
      <c r="F7" s="122"/>
      <c r="G7" s="116"/>
      <c r="H7" s="122"/>
      <c r="I7" s="116"/>
      <c r="J7" s="117"/>
      <c r="K7" s="116"/>
      <c r="L7" s="124"/>
      <c r="M7" s="116"/>
      <c r="N7" s="125"/>
    </row>
    <row r="8" spans="1:14" ht="24" customHeight="1">
      <c r="A8" s="121"/>
      <c r="B8" s="122"/>
      <c r="C8" s="116"/>
      <c r="D8" s="117"/>
      <c r="E8" s="116"/>
      <c r="F8" s="128"/>
      <c r="G8" s="127"/>
      <c r="H8" s="122"/>
      <c r="I8" s="116"/>
      <c r="J8" s="122"/>
      <c r="K8" s="126"/>
      <c r="L8" s="122"/>
      <c r="M8" s="116"/>
      <c r="N8" s="125"/>
    </row>
    <row r="9" spans="1:14" ht="24" customHeight="1">
      <c r="A9" s="121"/>
      <c r="B9" s="122"/>
      <c r="C9" s="116"/>
      <c r="D9" s="117"/>
      <c r="E9" s="116"/>
      <c r="F9" s="128"/>
      <c r="G9" s="116"/>
      <c r="H9" s="117"/>
      <c r="I9" s="116"/>
      <c r="J9" s="129"/>
      <c r="K9" s="126"/>
      <c r="L9" s="122"/>
      <c r="M9" s="116"/>
      <c r="N9" s="125"/>
    </row>
    <row r="10" spans="1:14" ht="24" customHeight="1">
      <c r="A10" s="130"/>
      <c r="B10" s="122"/>
      <c r="C10" s="116"/>
      <c r="D10" s="117"/>
      <c r="E10" s="116"/>
      <c r="F10" s="131"/>
      <c r="G10" s="116"/>
      <c r="H10" s="117"/>
      <c r="I10" s="116"/>
      <c r="J10" s="132"/>
      <c r="K10" s="110"/>
      <c r="L10" s="122"/>
      <c r="M10" s="126"/>
      <c r="N10" s="125"/>
    </row>
    <row r="11" spans="1:14" ht="24" customHeight="1">
      <c r="A11" s="121"/>
      <c r="B11" s="122"/>
      <c r="C11" s="116"/>
      <c r="D11" s="117"/>
      <c r="E11" s="116"/>
      <c r="F11" s="131"/>
      <c r="G11" s="116"/>
      <c r="H11" s="117"/>
      <c r="I11" s="116"/>
      <c r="J11" s="132"/>
      <c r="K11" s="110"/>
      <c r="L11" s="122"/>
      <c r="M11" s="126"/>
      <c r="N11" s="125"/>
    </row>
    <row r="12" spans="1:14" ht="24" customHeight="1">
      <c r="A12" s="130"/>
      <c r="B12" s="124"/>
      <c r="C12" s="127"/>
      <c r="D12" s="117"/>
      <c r="E12" s="116"/>
      <c r="F12" s="131"/>
      <c r="G12" s="116"/>
      <c r="H12" s="117"/>
      <c r="I12" s="116"/>
      <c r="J12" s="132"/>
      <c r="K12" s="110"/>
      <c r="L12" s="122"/>
      <c r="M12" s="126"/>
      <c r="N12" s="125"/>
    </row>
    <row r="13" spans="1:14" ht="24" customHeight="1">
      <c r="A13" s="130"/>
      <c r="B13" s="124"/>
      <c r="C13" s="116"/>
      <c r="D13" s="117"/>
      <c r="E13" s="123"/>
      <c r="F13" s="124"/>
      <c r="G13" s="126"/>
      <c r="H13" s="117"/>
      <c r="I13" s="110"/>
      <c r="J13" s="132"/>
      <c r="K13" s="110"/>
      <c r="L13" s="122"/>
      <c r="M13" s="126"/>
      <c r="N13" s="125"/>
    </row>
    <row r="14" spans="1:14" ht="24" customHeight="1">
      <c r="A14" s="133"/>
      <c r="B14" s="124"/>
      <c r="C14" s="116"/>
      <c r="D14" s="134"/>
      <c r="E14" s="116"/>
      <c r="F14" s="124"/>
      <c r="G14" s="116"/>
      <c r="H14" s="132"/>
      <c r="I14" s="110"/>
      <c r="J14" s="132"/>
      <c r="K14" s="110"/>
      <c r="L14" s="122"/>
      <c r="M14" s="135"/>
      <c r="N14" s="125"/>
    </row>
    <row r="15" spans="1:14" ht="24" customHeight="1">
      <c r="A15" s="136"/>
      <c r="B15" s="137"/>
      <c r="C15" s="127"/>
      <c r="D15" s="134"/>
      <c r="E15" s="126"/>
      <c r="F15" s="124"/>
      <c r="G15" s="126"/>
      <c r="H15" s="138"/>
      <c r="I15" s="139"/>
      <c r="J15" s="138"/>
      <c r="K15" s="139"/>
      <c r="L15" s="128"/>
      <c r="M15" s="135"/>
      <c r="N15" s="125"/>
    </row>
    <row r="16" spans="1:14" ht="21" customHeight="1">
      <c r="A16" s="136"/>
      <c r="B16" s="137"/>
      <c r="C16" s="127"/>
      <c r="D16" s="134"/>
      <c r="E16" s="140"/>
      <c r="F16" s="124"/>
      <c r="G16" s="141"/>
      <c r="H16" s="138"/>
      <c r="I16" s="139"/>
      <c r="J16" s="138"/>
      <c r="K16" s="139"/>
      <c r="L16" s="128"/>
      <c r="M16" s="135"/>
      <c r="N16" s="125"/>
    </row>
    <row r="17" spans="1:14" ht="22.5" customHeight="1" thickBot="1">
      <c r="A17" s="136"/>
      <c r="B17" s="137"/>
      <c r="C17" s="127"/>
      <c r="D17" s="134"/>
      <c r="E17" s="140"/>
      <c r="F17" s="124"/>
      <c r="G17" s="141"/>
      <c r="H17" s="138"/>
      <c r="I17" s="139"/>
      <c r="J17" s="138"/>
      <c r="K17" s="139"/>
      <c r="L17" s="128"/>
      <c r="M17" s="135"/>
      <c r="N17" s="125"/>
    </row>
    <row r="18" spans="1:14" ht="24" customHeight="1" thickBot="1">
      <c r="A18" s="25" t="s">
        <v>72</v>
      </c>
      <c r="B18" s="32">
        <f>SUM(B4:B17)</f>
        <v>0</v>
      </c>
      <c r="C18" s="27"/>
      <c r="D18" s="33">
        <f>SUM(D4:D14)</f>
        <v>0</v>
      </c>
      <c r="E18" s="29"/>
      <c r="F18" s="32">
        <f>SUM(F4:F17)</f>
        <v>0</v>
      </c>
      <c r="G18" s="27"/>
      <c r="H18" s="33">
        <f>SUM(H4:H17)</f>
        <v>0</v>
      </c>
      <c r="I18" s="34"/>
      <c r="J18" s="33">
        <f>SUM(J4:J17)</f>
        <v>0</v>
      </c>
      <c r="K18" s="35"/>
      <c r="L18" s="32">
        <f>SUM(L4:L17)</f>
        <v>0</v>
      </c>
      <c r="M18" s="41"/>
      <c r="N18" s="36">
        <f>SUM(N4:N17)</f>
        <v>0</v>
      </c>
    </row>
    <row r="19" spans="1:14" ht="22.5" customHeight="1" thickBot="1">
      <c r="A19" s="25" t="s">
        <v>73</v>
      </c>
      <c r="B19" s="152">
        <f>B18+D18+F18+H18+J18+L18</f>
        <v>0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0"/>
    </row>
    <row r="20" spans="1:14" ht="22.5" customHeight="1" thickBot="1">
      <c r="A20" s="83" t="s">
        <v>74</v>
      </c>
      <c r="B20" s="155" t="e">
        <f>AVERAGE(B4:B17,D4:D17,F4:F17,H4:H17,J4:J17,L4:L17,N4:N17)</f>
        <v>#DIV/0!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7"/>
    </row>
    <row r="21" spans="1:14" ht="25.5" customHeight="1" thickTop="1">
      <c r="A21" s="84" t="s">
        <v>75</v>
      </c>
      <c r="B21" s="85" t="e">
        <f>AVERAGE(B4:B17)</f>
        <v>#DIV/0!</v>
      </c>
      <c r="C21" s="85"/>
      <c r="D21" s="85" t="e">
        <f>AVERAGE(D4:D17)</f>
        <v>#DIV/0!</v>
      </c>
      <c r="E21" s="85"/>
      <c r="F21" s="85" t="e">
        <f>AVERAGE(F4:F17)</f>
        <v>#DIV/0!</v>
      </c>
      <c r="G21" s="85"/>
      <c r="H21" s="85" t="e">
        <f>AVERAGE(H4:H17)</f>
        <v>#DIV/0!</v>
      </c>
      <c r="I21" s="85"/>
      <c r="J21" s="85" t="e">
        <f>AVERAGE(J4:J17)</f>
        <v>#DIV/0!</v>
      </c>
      <c r="K21" s="85"/>
      <c r="L21" s="85" t="e">
        <f>AVERAGE(L4:L17)</f>
        <v>#DIV/0!</v>
      </c>
      <c r="M21" s="85"/>
      <c r="N21" s="85" t="e">
        <f>AVERAGE(N4:N17)</f>
        <v>#DIV/0!</v>
      </c>
    </row>
    <row r="22" spans="1:14" ht="25.5" customHeight="1">
      <c r="A22" s="24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25.5" customHeight="1">
      <c r="A23" s="86"/>
      <c r="B23" s="8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1" ht="25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38"/>
    </row>
    <row r="25" spans="1:11" ht="25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38"/>
    </row>
    <row r="26" spans="1:11" ht="25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38"/>
    </row>
    <row r="27" spans="1:11" ht="25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38"/>
    </row>
    <row r="28" spans="1:11" ht="25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38"/>
    </row>
    <row r="29" spans="1:11" ht="25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38"/>
    </row>
    <row r="30" spans="1:11" ht="25.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38"/>
    </row>
    <row r="31" spans="1:11" ht="25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38"/>
    </row>
    <row r="32" spans="1:11" ht="25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38"/>
    </row>
    <row r="33" spans="1:11" ht="25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38"/>
    </row>
    <row r="34" spans="1:11" ht="25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38"/>
    </row>
    <row r="35" spans="1:11" ht="25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38"/>
    </row>
    <row r="36" spans="1:11" ht="25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38"/>
    </row>
    <row r="37" spans="1:11" ht="25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38"/>
    </row>
    <row r="38" spans="1:11" ht="25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38"/>
    </row>
    <row r="39" spans="1:11" ht="25.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38"/>
    </row>
    <row r="40" spans="1:11" ht="25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38"/>
    </row>
    <row r="41" spans="1:11" ht="25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38"/>
    </row>
    <row r="42" spans="1:11" ht="25.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38"/>
    </row>
    <row r="43" spans="1:11" ht="25.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38"/>
    </row>
    <row r="44" spans="1:11" ht="25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38"/>
    </row>
    <row r="45" spans="1:11" ht="25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38"/>
    </row>
    <row r="46" spans="1:11" ht="25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38"/>
    </row>
    <row r="47" spans="1:11" ht="25.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38"/>
    </row>
    <row r="48" spans="1:11" ht="25.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38"/>
    </row>
    <row r="49" spans="1:11" ht="25.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38"/>
    </row>
    <row r="50" spans="1:11" ht="25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38"/>
    </row>
    <row r="51" spans="1:11" ht="25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38"/>
    </row>
    <row r="52" spans="1:11" ht="25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38"/>
    </row>
    <row r="53" spans="1:11" ht="25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38"/>
    </row>
    <row r="54" spans="1:11" ht="25.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38"/>
    </row>
    <row r="55" spans="1:11" ht="25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38"/>
    </row>
    <row r="56" spans="1:11" ht="25.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38"/>
    </row>
    <row r="57" spans="1:11" ht="25.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38"/>
    </row>
    <row r="58" spans="1:11" ht="25.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38"/>
    </row>
    <row r="59" spans="1:11" ht="25.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38"/>
    </row>
    <row r="60" spans="1:11" ht="25.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38"/>
    </row>
    <row r="61" spans="1:11" ht="25.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38"/>
    </row>
    <row r="62" spans="1:11" ht="25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38"/>
    </row>
    <row r="63" spans="1:11" ht="25.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38"/>
    </row>
    <row r="64" spans="1:11" ht="25.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38"/>
    </row>
    <row r="65" spans="1:11" ht="25.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38"/>
    </row>
    <row r="66" spans="1:11" ht="25.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38"/>
    </row>
    <row r="67" spans="1:11" ht="25.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38"/>
    </row>
    <row r="68" spans="1:11" ht="25.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38"/>
    </row>
    <row r="69" spans="1:11" ht="25.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38"/>
    </row>
    <row r="70" spans="1:11" ht="25.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38"/>
    </row>
    <row r="71" spans="1:11" ht="25.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38"/>
    </row>
    <row r="72" spans="1:11" ht="25.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38"/>
    </row>
    <row r="73" spans="1:11" ht="25.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38"/>
    </row>
    <row r="74" spans="1:11" ht="25.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38"/>
    </row>
    <row r="75" spans="1:11" ht="25.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38"/>
    </row>
    <row r="76" spans="1:11" ht="25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38"/>
    </row>
    <row r="77" spans="1:11" ht="25.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38"/>
    </row>
    <row r="78" spans="1:11" ht="25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38"/>
    </row>
    <row r="79" spans="1:11" ht="25.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38"/>
    </row>
    <row r="80" spans="1:11" ht="25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38"/>
    </row>
    <row r="81" spans="1:11" ht="25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38"/>
    </row>
    <row r="82" spans="1:11" ht="25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38"/>
    </row>
    <row r="83" spans="1:11" ht="25.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38"/>
    </row>
    <row r="84" spans="1:11" ht="25.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38"/>
    </row>
    <row r="85" spans="1:11" ht="25.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38"/>
    </row>
    <row r="86" spans="1:11" ht="25.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38"/>
    </row>
    <row r="87" spans="1:11" ht="25.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38"/>
    </row>
    <row r="88" spans="1:11" ht="25.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38"/>
    </row>
    <row r="89" spans="1:11" ht="25.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38"/>
    </row>
    <row r="90" spans="1:11" ht="25.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38"/>
    </row>
    <row r="91" spans="1:11" ht="25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38"/>
    </row>
    <row r="92" spans="1:11" ht="25.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38"/>
    </row>
    <row r="93" spans="1:11" ht="25.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8"/>
    </row>
    <row r="94" spans="1:11" ht="25.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/>
    </row>
    <row r="95" spans="1:11" ht="25.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/>
    </row>
    <row r="96" spans="1:11" ht="25.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38"/>
    </row>
    <row r="97" spans="1:11" ht="25.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38"/>
    </row>
    <row r="98" spans="1:11" ht="25.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/>
    </row>
    <row r="99" spans="1:11" ht="25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38"/>
    </row>
    <row r="100" spans="1:11" ht="25.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/>
    </row>
    <row r="101" spans="1:11" ht="25.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/>
    </row>
    <row r="102" spans="1:11" ht="25.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/>
    </row>
    <row r="103" spans="1:11" ht="25.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/>
    </row>
    <row r="104" spans="1:11" ht="25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38"/>
    </row>
    <row r="105" spans="1:11" ht="25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38"/>
    </row>
    <row r="106" spans="1:11" ht="25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38"/>
    </row>
    <row r="107" spans="1:11" ht="25.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38"/>
    </row>
    <row r="108" spans="1:11" ht="25.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38"/>
    </row>
    <row r="109" spans="1:11" ht="25.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38"/>
    </row>
    <row r="110" spans="1:11" ht="25.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38"/>
    </row>
    <row r="111" spans="1:11" ht="25.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38"/>
    </row>
    <row r="112" spans="1:11" ht="25.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38"/>
    </row>
    <row r="113" spans="1:11" ht="25.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38"/>
    </row>
    <row r="114" spans="1:11" ht="25.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</row>
    <row r="115" spans="1:11" ht="25.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38"/>
    </row>
    <row r="116" spans="1:11" ht="25.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38"/>
    </row>
    <row r="117" spans="1:11" ht="25.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38"/>
    </row>
    <row r="118" spans="1:11" ht="25.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38"/>
    </row>
    <row r="119" spans="1:11" ht="25.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38"/>
    </row>
    <row r="120" spans="1:11" ht="25.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38"/>
    </row>
    <row r="121" spans="1:11" ht="25.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38"/>
    </row>
    <row r="122" spans="1:11" ht="25.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38"/>
    </row>
    <row r="123" spans="1:11" ht="25.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38"/>
    </row>
    <row r="124" spans="1:11" ht="25.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38"/>
    </row>
    <row r="125" spans="1:11" ht="25.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38"/>
    </row>
    <row r="126" spans="1:11" ht="25.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38"/>
    </row>
    <row r="127" spans="1:11" ht="25.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38"/>
    </row>
    <row r="128" spans="1:11" ht="25.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38"/>
    </row>
    <row r="129" spans="1:11" ht="25.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38"/>
    </row>
    <row r="130" spans="1:11" ht="25.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38"/>
    </row>
    <row r="131" spans="1:11" ht="25.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38"/>
    </row>
    <row r="132" spans="1:11" ht="25.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38"/>
    </row>
    <row r="133" spans="1:11" ht="25.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38"/>
    </row>
    <row r="134" spans="1:11" ht="25.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38"/>
    </row>
    <row r="135" spans="1:11" ht="25.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38"/>
    </row>
    <row r="136" spans="1:11" ht="25.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38"/>
    </row>
    <row r="137" spans="1:11" ht="25.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38"/>
    </row>
    <row r="138" spans="1:11" ht="25.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38"/>
    </row>
    <row r="139" spans="1:11" ht="25.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38"/>
    </row>
    <row r="140" spans="1:11" ht="25.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38"/>
    </row>
    <row r="141" spans="1:11" ht="25.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38"/>
    </row>
    <row r="142" spans="1:11" ht="25.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38"/>
    </row>
    <row r="143" spans="1:11" ht="25.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38"/>
    </row>
    <row r="144" spans="1:11" ht="25.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38"/>
    </row>
    <row r="145" spans="1:11" ht="25.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38"/>
    </row>
    <row r="146" spans="1:11" ht="25.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38"/>
    </row>
    <row r="147" spans="1:11" ht="25.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38"/>
    </row>
    <row r="148" spans="1:11" ht="25.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38"/>
    </row>
    <row r="149" spans="1:11" ht="25.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38"/>
    </row>
    <row r="150" spans="1:11" ht="25.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38"/>
    </row>
    <row r="151" spans="1:11" ht="25.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38"/>
    </row>
    <row r="152" spans="1:11" ht="25.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38"/>
    </row>
    <row r="153" spans="1:11" ht="25.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38"/>
    </row>
    <row r="154" spans="1:11" ht="25.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38"/>
    </row>
    <row r="155" spans="1:11" ht="25.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38"/>
    </row>
    <row r="156" spans="1:11" ht="25.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38"/>
    </row>
    <row r="157" spans="1:11" ht="25.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38"/>
    </row>
    <row r="158" spans="1:11" ht="25.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38"/>
    </row>
    <row r="159" spans="1:11" ht="25.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38"/>
    </row>
    <row r="160" spans="1:11" ht="25.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38"/>
    </row>
    <row r="161" spans="1:11" ht="25.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38"/>
    </row>
    <row r="162" spans="1:11" ht="25.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38"/>
    </row>
    <row r="163" spans="1:11" ht="25.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38"/>
    </row>
    <row r="164" spans="1:11" ht="25.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38"/>
    </row>
    <row r="165" spans="1:11" ht="25.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38"/>
    </row>
    <row r="166" spans="1:11" ht="25.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38"/>
    </row>
    <row r="167" spans="1:11" ht="25.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38"/>
    </row>
    <row r="168" spans="1:11" ht="25.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38"/>
    </row>
    <row r="169" spans="1:11" ht="25.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38"/>
    </row>
    <row r="170" spans="1:11" ht="25.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38"/>
    </row>
    <row r="171" spans="1:11" ht="25.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38"/>
    </row>
    <row r="172" spans="1:11" ht="25.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38"/>
    </row>
    <row r="173" spans="1:11" ht="25.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38"/>
    </row>
    <row r="174" spans="1:11" ht="25.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38"/>
    </row>
    <row r="175" spans="1:11" ht="25.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38"/>
    </row>
    <row r="176" spans="1:11" ht="25.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38"/>
    </row>
    <row r="177" spans="1:11" ht="25.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38"/>
    </row>
    <row r="178" spans="1:11" ht="25.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38"/>
    </row>
    <row r="179" spans="1:11" ht="25.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38"/>
    </row>
    <row r="180" spans="1:11" ht="25.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38"/>
    </row>
    <row r="181" spans="1:11" ht="25.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38"/>
    </row>
    <row r="182" spans="1:11" ht="25.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38"/>
    </row>
    <row r="183" spans="1:11" ht="25.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38"/>
    </row>
    <row r="184" spans="1:11" ht="25.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38"/>
    </row>
    <row r="185" spans="1:11" ht="25.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38"/>
    </row>
    <row r="186" spans="1:11" ht="25.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38"/>
    </row>
    <row r="187" spans="1:11" ht="25.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38"/>
    </row>
    <row r="188" spans="1:11" ht="25.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38"/>
    </row>
    <row r="189" spans="1:11" ht="25.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38"/>
    </row>
    <row r="190" spans="1:11" ht="25.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38"/>
    </row>
    <row r="191" spans="1:11" ht="25.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38"/>
    </row>
    <row r="192" spans="1:11" ht="25.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38"/>
    </row>
    <row r="193" spans="1:11" ht="25.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38"/>
    </row>
    <row r="194" spans="1:11" ht="25.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38"/>
    </row>
    <row r="195" spans="1:11" ht="25.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38"/>
    </row>
    <row r="196" spans="1:11" ht="25.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38"/>
    </row>
    <row r="197" spans="1:11" ht="25.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38"/>
    </row>
    <row r="198" spans="1:11" ht="25.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38"/>
    </row>
    <row r="199" spans="1:11" ht="25.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38"/>
    </row>
    <row r="200" spans="1:11" ht="25.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38"/>
    </row>
    <row r="201" spans="1:11" ht="25.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38"/>
    </row>
    <row r="202" spans="1:11" ht="25.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38"/>
    </row>
    <row r="203" spans="1:11" ht="25.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38"/>
    </row>
    <row r="204" spans="1:11" ht="25.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38"/>
    </row>
    <row r="205" spans="1:11" ht="25.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38"/>
    </row>
    <row r="206" spans="1:11" ht="25.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38"/>
    </row>
    <row r="207" spans="1:11" ht="25.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38"/>
    </row>
    <row r="208" spans="1:11" ht="25.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38"/>
    </row>
    <row r="209" spans="1:11" ht="25.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38"/>
    </row>
    <row r="210" spans="1:11" ht="25.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38"/>
    </row>
    <row r="211" spans="1:11" ht="25.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38"/>
    </row>
    <row r="212" spans="1:11" ht="25.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38"/>
    </row>
    <row r="213" spans="1:11" ht="25.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38"/>
    </row>
    <row r="214" spans="1:11" ht="25.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38"/>
    </row>
    <row r="215" spans="1:11" ht="25.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38"/>
    </row>
    <row r="216" spans="1:11" ht="25.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38"/>
    </row>
    <row r="217" spans="1:11" ht="25.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38"/>
    </row>
    <row r="218" spans="1:11" ht="25.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38"/>
    </row>
    <row r="219" spans="1:11" ht="25.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38"/>
    </row>
    <row r="220" spans="1:11" ht="25.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38"/>
    </row>
    <row r="221" spans="1:11" ht="25.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38"/>
    </row>
    <row r="222" spans="1:11" ht="25.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38"/>
    </row>
    <row r="223" spans="1:11" ht="25.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38"/>
    </row>
    <row r="224" spans="1:11" ht="25.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38"/>
    </row>
    <row r="225" spans="1:11" ht="25.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38"/>
    </row>
    <row r="226" spans="1:11" ht="25.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38"/>
    </row>
    <row r="227" spans="1:11" ht="25.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38"/>
    </row>
    <row r="228" spans="1:11" ht="25.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38"/>
    </row>
    <row r="229" spans="1:11" ht="25.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38"/>
    </row>
    <row r="230" spans="1:11" ht="25.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38"/>
    </row>
    <row r="231" spans="1:11" ht="25.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38"/>
    </row>
    <row r="232" spans="1:11" ht="25.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38"/>
    </row>
    <row r="233" spans="1:11" ht="25.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38"/>
    </row>
    <row r="234" spans="1:11" ht="25.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38"/>
    </row>
    <row r="235" spans="1:11" ht="25.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38"/>
    </row>
    <row r="236" spans="1:11" ht="25.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38"/>
    </row>
    <row r="237" spans="1:11" ht="25.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38"/>
    </row>
    <row r="238" spans="1:11" ht="25.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38"/>
    </row>
    <row r="239" spans="1:11" ht="25.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38"/>
    </row>
    <row r="240" spans="1:11" ht="25.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38"/>
    </row>
    <row r="241" spans="1:11" ht="25.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38"/>
    </row>
    <row r="242" spans="1:11" ht="25.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38"/>
    </row>
    <row r="243" spans="1:11" ht="25.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38"/>
    </row>
    <row r="244" spans="1:11" ht="25.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38"/>
    </row>
    <row r="245" spans="1:11" ht="25.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38"/>
    </row>
    <row r="246" spans="1:11" ht="25.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38"/>
    </row>
    <row r="247" spans="1:11" ht="25.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38"/>
    </row>
    <row r="248" spans="1:11" ht="25.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38"/>
    </row>
    <row r="249" spans="1:11" ht="25.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38"/>
    </row>
    <row r="250" spans="1:11" ht="25.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38"/>
    </row>
    <row r="251" spans="1:11" ht="25.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38"/>
    </row>
    <row r="252" spans="1:11" ht="25.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38"/>
    </row>
    <row r="253" spans="1:11" ht="25.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38"/>
    </row>
    <row r="254" spans="1:11" ht="25.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38"/>
    </row>
    <row r="255" spans="1:11" ht="25.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38"/>
    </row>
    <row r="256" spans="1:11" ht="25.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38"/>
    </row>
    <row r="257" spans="1:11" ht="25.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38"/>
    </row>
    <row r="258" spans="1:11" ht="25.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38"/>
    </row>
    <row r="259" spans="1:11" ht="25.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38"/>
    </row>
    <row r="260" spans="1:11" ht="25.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38"/>
    </row>
    <row r="261" spans="1:11" ht="25.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38"/>
    </row>
    <row r="262" spans="1:11" ht="25.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38"/>
    </row>
    <row r="263" spans="1:11" ht="25.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38"/>
    </row>
    <row r="264" spans="1:11" ht="25.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38"/>
    </row>
    <row r="265" spans="1:11" ht="25.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38"/>
    </row>
    <row r="266" spans="1:11" ht="25.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38"/>
    </row>
    <row r="267" spans="1:11" ht="25.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38"/>
    </row>
    <row r="268" spans="1:11" ht="25.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38"/>
    </row>
    <row r="269" spans="1:11" ht="25.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38"/>
    </row>
    <row r="270" spans="1:11" ht="25.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38"/>
    </row>
    <row r="271" spans="1:11" ht="25.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38"/>
    </row>
    <row r="272" spans="1:11" ht="25.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38"/>
    </row>
    <row r="273" spans="1:11" ht="25.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38"/>
    </row>
    <row r="274" spans="1:11" ht="25.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38"/>
    </row>
    <row r="275" spans="1:11" ht="25.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38"/>
    </row>
    <row r="276" spans="1:11" ht="25.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38"/>
    </row>
  </sheetData>
  <sheetProtection password="CA50" sheet="1" objects="1" scenarios="1"/>
  <mergeCells count="10">
    <mergeCell ref="A1:N1"/>
    <mergeCell ref="B20:N20"/>
    <mergeCell ref="M2:N2"/>
    <mergeCell ref="B19:N19"/>
    <mergeCell ref="I2:J2"/>
    <mergeCell ref="K2:L2"/>
    <mergeCell ref="A2:B2"/>
    <mergeCell ref="C2:D2"/>
    <mergeCell ref="E2:F2"/>
    <mergeCell ref="G2:H2"/>
  </mergeCells>
  <printOptions gridLines="1" horizontalCentered="1"/>
  <pageMargins left="0.4330708661417323" right="0.4330708661417323" top="1.1811023622047245" bottom="0.5905511811023623" header="0.7086614173228347" footer="0.31496062992125984"/>
  <pageSetup horizontalDpi="300" verticalDpi="300" orientation="landscape" paperSize="9" r:id="rId1"/>
  <headerFooter alignWithMargins="0">
    <oddHeader>&amp;C&amp;"黑体,常规"&amp;16 _________系200__—200__学年第__学期工作量统计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76"/>
  <sheetViews>
    <sheetView showGridLines="0" zoomScale="85" zoomScaleNormal="85" workbookViewId="0" topLeftCell="A1">
      <selection activeCell="A2" sqref="A2:B2"/>
    </sheetView>
  </sheetViews>
  <sheetFormatPr defaultColWidth="9.00390625" defaultRowHeight="25.5" customHeight="1"/>
  <cols>
    <col min="1" max="10" width="8.75390625" style="39" customWidth="1"/>
    <col min="11" max="11" width="8.75390625" style="40" customWidth="1"/>
    <col min="12" max="16384" width="8.75390625" style="24" customWidth="1"/>
  </cols>
  <sheetData>
    <row r="1" spans="1:14" ht="25.5" customHeight="1" thickBot="1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24" customHeight="1" thickBot="1" thickTop="1">
      <c r="A2" s="161"/>
      <c r="B2" s="160"/>
      <c r="C2" s="154"/>
      <c r="D2" s="148"/>
      <c r="E2" s="149"/>
      <c r="F2" s="160"/>
      <c r="G2" s="154"/>
      <c r="H2" s="148"/>
      <c r="I2" s="154"/>
      <c r="J2" s="148"/>
      <c r="K2" s="149"/>
      <c r="L2" s="160"/>
      <c r="M2" s="154"/>
      <c r="N2" s="151"/>
    </row>
    <row r="3" spans="1:14" s="31" customFormat="1" ht="24" customHeight="1" thickBot="1">
      <c r="A3" s="25" t="s">
        <v>6</v>
      </c>
      <c r="B3" s="26" t="s">
        <v>7</v>
      </c>
      <c r="C3" s="27" t="s">
        <v>6</v>
      </c>
      <c r="D3" s="28" t="s">
        <v>7</v>
      </c>
      <c r="E3" s="29" t="s">
        <v>6</v>
      </c>
      <c r="F3" s="26" t="s">
        <v>7</v>
      </c>
      <c r="G3" s="27" t="s">
        <v>6</v>
      </c>
      <c r="H3" s="28" t="s">
        <v>7</v>
      </c>
      <c r="I3" s="29" t="s">
        <v>6</v>
      </c>
      <c r="J3" s="26" t="s">
        <v>7</v>
      </c>
      <c r="K3" s="27" t="s">
        <v>6</v>
      </c>
      <c r="L3" s="28" t="s">
        <v>7</v>
      </c>
      <c r="M3" s="29" t="s">
        <v>6</v>
      </c>
      <c r="N3" s="30" t="s">
        <v>7</v>
      </c>
    </row>
    <row r="4" spans="1:14" ht="24" customHeight="1">
      <c r="A4" s="112"/>
      <c r="B4" s="113"/>
      <c r="C4" s="114"/>
      <c r="D4" s="115"/>
      <c r="E4" s="116"/>
      <c r="F4" s="113"/>
      <c r="G4" s="116"/>
      <c r="H4" s="115"/>
      <c r="I4" s="114"/>
      <c r="J4" s="117"/>
      <c r="K4" s="116"/>
      <c r="L4" s="118"/>
      <c r="M4" s="119"/>
      <c r="N4" s="120"/>
    </row>
    <row r="5" spans="1:14" ht="24" customHeight="1">
      <c r="A5" s="121"/>
      <c r="B5" s="122"/>
      <c r="C5" s="116"/>
      <c r="D5" s="117"/>
      <c r="E5" s="116"/>
      <c r="F5" s="117"/>
      <c r="G5" s="116"/>
      <c r="H5" s="117"/>
      <c r="I5" s="116"/>
      <c r="J5" s="117"/>
      <c r="K5" s="123"/>
      <c r="L5" s="124"/>
      <c r="M5" s="116"/>
      <c r="N5" s="125"/>
    </row>
    <row r="6" spans="1:14" ht="24" customHeight="1">
      <c r="A6" s="121"/>
      <c r="B6" s="122"/>
      <c r="C6" s="116"/>
      <c r="D6" s="117"/>
      <c r="E6" s="116"/>
      <c r="F6" s="122"/>
      <c r="G6" s="116"/>
      <c r="H6" s="117"/>
      <c r="I6" s="116"/>
      <c r="J6" s="117"/>
      <c r="K6" s="123"/>
      <c r="L6" s="124"/>
      <c r="M6" s="126"/>
      <c r="N6" s="125"/>
    </row>
    <row r="7" spans="1:14" ht="24" customHeight="1">
      <c r="A7" s="121"/>
      <c r="B7" s="122"/>
      <c r="C7" s="116"/>
      <c r="D7" s="117"/>
      <c r="E7" s="127"/>
      <c r="F7" s="122"/>
      <c r="G7" s="116"/>
      <c r="H7" s="122"/>
      <c r="I7" s="116"/>
      <c r="J7" s="117"/>
      <c r="K7" s="116"/>
      <c r="L7" s="124"/>
      <c r="M7" s="116"/>
      <c r="N7" s="125"/>
    </row>
    <row r="8" spans="1:14" ht="24" customHeight="1">
      <c r="A8" s="121"/>
      <c r="B8" s="122"/>
      <c r="C8" s="116"/>
      <c r="D8" s="117"/>
      <c r="E8" s="116"/>
      <c r="F8" s="128"/>
      <c r="G8" s="127"/>
      <c r="H8" s="122"/>
      <c r="I8" s="116"/>
      <c r="J8" s="122"/>
      <c r="K8" s="126"/>
      <c r="L8" s="122"/>
      <c r="M8" s="116"/>
      <c r="N8" s="125"/>
    </row>
    <row r="9" spans="1:14" ht="24" customHeight="1">
      <c r="A9" s="121"/>
      <c r="B9" s="122"/>
      <c r="C9" s="116"/>
      <c r="D9" s="117"/>
      <c r="E9" s="116"/>
      <c r="F9" s="128"/>
      <c r="G9" s="116"/>
      <c r="H9" s="117"/>
      <c r="I9" s="116"/>
      <c r="J9" s="124"/>
      <c r="K9" s="126"/>
      <c r="L9" s="122"/>
      <c r="M9" s="116"/>
      <c r="N9" s="125"/>
    </row>
    <row r="10" spans="1:14" ht="24" customHeight="1">
      <c r="A10" s="130"/>
      <c r="B10" s="122"/>
      <c r="C10" s="116"/>
      <c r="D10" s="117"/>
      <c r="E10" s="116"/>
      <c r="F10" s="131"/>
      <c r="G10" s="116"/>
      <c r="H10" s="117"/>
      <c r="I10" s="116"/>
      <c r="J10" s="132"/>
      <c r="K10" s="110"/>
      <c r="L10" s="122"/>
      <c r="M10" s="126"/>
      <c r="N10" s="125"/>
    </row>
    <row r="11" spans="1:14" ht="24" customHeight="1">
      <c r="A11" s="121"/>
      <c r="B11" s="122"/>
      <c r="C11" s="116"/>
      <c r="D11" s="117"/>
      <c r="E11" s="116"/>
      <c r="F11" s="131"/>
      <c r="G11" s="116"/>
      <c r="H11" s="117"/>
      <c r="I11" s="116"/>
      <c r="J11" s="132"/>
      <c r="K11" s="110"/>
      <c r="L11" s="122"/>
      <c r="M11" s="126"/>
      <c r="N11" s="125"/>
    </row>
    <row r="12" spans="1:14" ht="24" customHeight="1">
      <c r="A12" s="130"/>
      <c r="B12" s="124"/>
      <c r="C12" s="127"/>
      <c r="D12" s="117"/>
      <c r="E12" s="116"/>
      <c r="F12" s="131"/>
      <c r="G12" s="116"/>
      <c r="H12" s="117"/>
      <c r="I12" s="116"/>
      <c r="J12" s="132"/>
      <c r="K12" s="110"/>
      <c r="L12" s="122"/>
      <c r="M12" s="126"/>
      <c r="N12" s="125"/>
    </row>
    <row r="13" spans="1:14" ht="24" customHeight="1">
      <c r="A13" s="130"/>
      <c r="B13" s="124"/>
      <c r="C13" s="116"/>
      <c r="D13" s="117"/>
      <c r="E13" s="123"/>
      <c r="F13" s="124"/>
      <c r="G13" s="126"/>
      <c r="H13" s="117"/>
      <c r="I13" s="110"/>
      <c r="J13" s="132"/>
      <c r="K13" s="110"/>
      <c r="L13" s="122"/>
      <c r="M13" s="126"/>
      <c r="N13" s="125"/>
    </row>
    <row r="14" spans="1:14" ht="24" customHeight="1">
      <c r="A14" s="133"/>
      <c r="B14" s="124"/>
      <c r="C14" s="116"/>
      <c r="D14" s="134"/>
      <c r="E14" s="116"/>
      <c r="F14" s="124"/>
      <c r="G14" s="116"/>
      <c r="H14" s="132"/>
      <c r="I14" s="110"/>
      <c r="J14" s="132"/>
      <c r="K14" s="110"/>
      <c r="L14" s="122"/>
      <c r="M14" s="135"/>
      <c r="N14" s="125"/>
    </row>
    <row r="15" spans="1:14" ht="24" customHeight="1">
      <c r="A15" s="136"/>
      <c r="B15" s="137"/>
      <c r="C15" s="127"/>
      <c r="D15" s="134"/>
      <c r="E15" s="126"/>
      <c r="F15" s="124"/>
      <c r="G15" s="126"/>
      <c r="H15" s="138"/>
      <c r="I15" s="139"/>
      <c r="J15" s="138"/>
      <c r="K15" s="139"/>
      <c r="L15" s="128"/>
      <c r="M15" s="135"/>
      <c r="N15" s="125"/>
    </row>
    <row r="16" spans="1:14" ht="21" customHeight="1">
      <c r="A16" s="136"/>
      <c r="B16" s="137"/>
      <c r="C16" s="127"/>
      <c r="D16" s="134"/>
      <c r="E16" s="140"/>
      <c r="F16" s="124"/>
      <c r="G16" s="141"/>
      <c r="H16" s="138"/>
      <c r="I16" s="139"/>
      <c r="J16" s="138"/>
      <c r="K16" s="139"/>
      <c r="L16" s="128"/>
      <c r="M16" s="135"/>
      <c r="N16" s="125"/>
    </row>
    <row r="17" spans="1:14" ht="22.5" customHeight="1" thickBot="1">
      <c r="A17" s="136"/>
      <c r="B17" s="137"/>
      <c r="C17" s="127"/>
      <c r="D17" s="134"/>
      <c r="E17" s="140"/>
      <c r="F17" s="124"/>
      <c r="G17" s="141"/>
      <c r="H17" s="138"/>
      <c r="I17" s="139"/>
      <c r="J17" s="138"/>
      <c r="K17" s="139"/>
      <c r="L17" s="128"/>
      <c r="M17" s="135"/>
      <c r="N17" s="125"/>
    </row>
    <row r="18" spans="1:14" ht="24" customHeight="1" thickBot="1">
      <c r="A18" s="25" t="s">
        <v>8</v>
      </c>
      <c r="B18" s="32">
        <f>SUM(B4:B17)</f>
        <v>0</v>
      </c>
      <c r="C18" s="27"/>
      <c r="D18" s="33">
        <f>SUM(D4:D14)</f>
        <v>0</v>
      </c>
      <c r="E18" s="29"/>
      <c r="F18" s="32">
        <f>SUM(F4:F17)</f>
        <v>0</v>
      </c>
      <c r="G18" s="27"/>
      <c r="H18" s="33">
        <f>SUM(H4:H17)</f>
        <v>0</v>
      </c>
      <c r="I18" s="34"/>
      <c r="J18" s="33">
        <f>SUM(J4:J17)</f>
        <v>0</v>
      </c>
      <c r="K18" s="35"/>
      <c r="L18" s="32">
        <f>SUM(L4:L17)</f>
        <v>0</v>
      </c>
      <c r="M18" s="41"/>
      <c r="N18" s="36">
        <f>SUM(N4:N17)</f>
        <v>0</v>
      </c>
    </row>
    <row r="19" spans="1:14" ht="22.5" customHeight="1" thickBot="1">
      <c r="A19" s="25" t="s">
        <v>9</v>
      </c>
      <c r="B19" s="152">
        <f>B18+D18+F18+H18+J18+L18</f>
        <v>0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0"/>
    </row>
    <row r="20" spans="1:14" ht="22.5" customHeight="1" thickBot="1">
      <c r="A20" s="83" t="s">
        <v>10</v>
      </c>
      <c r="B20" s="155" t="e">
        <f>AVERAGE(B4:B17,D4:D17,F4:F17,H4:H17,J4:J17,L4:L17,N4:N17)</f>
        <v>#DIV/0!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7"/>
    </row>
    <row r="21" spans="1:14" ht="25.5" customHeight="1" thickTop="1">
      <c r="A21" s="84" t="s">
        <v>11</v>
      </c>
      <c r="B21" s="85" t="e">
        <f>AVERAGE(B4:B17)</f>
        <v>#DIV/0!</v>
      </c>
      <c r="C21" s="85"/>
      <c r="D21" s="85" t="e">
        <f>AVERAGE(D4:D17)</f>
        <v>#DIV/0!</v>
      </c>
      <c r="E21" s="85"/>
      <c r="F21" s="85" t="e">
        <f>AVERAGE(F4:F17)</f>
        <v>#DIV/0!</v>
      </c>
      <c r="G21" s="85"/>
      <c r="H21" s="85" t="e">
        <f>AVERAGE(H4:H17)</f>
        <v>#DIV/0!</v>
      </c>
      <c r="I21" s="85"/>
      <c r="J21" s="85" t="e">
        <f>AVERAGE(J4:J17)</f>
        <v>#DIV/0!</v>
      </c>
      <c r="K21" s="85"/>
      <c r="L21" s="85" t="e">
        <f>AVERAGE(L4:L17)</f>
        <v>#DIV/0!</v>
      </c>
      <c r="M21" s="85"/>
      <c r="N21" s="85" t="e">
        <f>AVERAGE(N4:N17)</f>
        <v>#DIV/0!</v>
      </c>
    </row>
    <row r="22" spans="1:14" ht="25.5" customHeight="1">
      <c r="A22" s="24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25.5" customHeight="1">
      <c r="A23" s="86"/>
      <c r="B23" s="8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1" ht="25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38"/>
    </row>
    <row r="25" spans="1:11" ht="25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38"/>
    </row>
    <row r="26" spans="1:11" ht="25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38"/>
    </row>
    <row r="27" spans="1:11" ht="25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38"/>
    </row>
    <row r="28" spans="1:11" ht="25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38"/>
    </row>
    <row r="29" spans="1:11" ht="25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38"/>
    </row>
    <row r="30" spans="1:11" ht="25.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38"/>
    </row>
    <row r="31" spans="1:11" ht="25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38"/>
    </row>
    <row r="32" spans="1:11" ht="25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38"/>
    </row>
    <row r="33" spans="1:11" ht="25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38"/>
    </row>
    <row r="34" spans="1:11" ht="25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38"/>
    </row>
    <row r="35" spans="1:11" ht="25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38"/>
    </row>
    <row r="36" spans="1:11" ht="25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38"/>
    </row>
    <row r="37" spans="1:11" ht="25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38"/>
    </row>
    <row r="38" spans="1:11" ht="25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38"/>
    </row>
    <row r="39" spans="1:11" ht="25.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38"/>
    </row>
    <row r="40" spans="1:11" ht="25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38"/>
    </row>
    <row r="41" spans="1:11" ht="25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38"/>
    </row>
    <row r="42" spans="1:11" ht="25.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38"/>
    </row>
    <row r="43" spans="1:11" ht="25.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38"/>
    </row>
    <row r="44" spans="1:11" ht="25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38"/>
    </row>
    <row r="45" spans="1:11" ht="25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38"/>
    </row>
    <row r="46" spans="1:11" ht="25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38"/>
    </row>
    <row r="47" spans="1:11" ht="25.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38"/>
    </row>
    <row r="48" spans="1:11" ht="25.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38"/>
    </row>
    <row r="49" spans="1:11" ht="25.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38"/>
    </row>
    <row r="50" spans="1:11" ht="25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38"/>
    </row>
    <row r="51" spans="1:11" ht="25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38"/>
    </row>
    <row r="52" spans="1:11" ht="25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38"/>
    </row>
    <row r="53" spans="1:11" ht="25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38"/>
    </row>
    <row r="54" spans="1:11" ht="25.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38"/>
    </row>
    <row r="55" spans="1:11" ht="25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38"/>
    </row>
    <row r="56" spans="1:11" ht="25.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38"/>
    </row>
    <row r="57" spans="1:11" ht="25.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38"/>
    </row>
    <row r="58" spans="1:11" ht="25.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38"/>
    </row>
    <row r="59" spans="1:11" ht="25.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38"/>
    </row>
    <row r="60" spans="1:11" ht="25.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38"/>
    </row>
    <row r="61" spans="1:11" ht="25.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38"/>
    </row>
    <row r="62" spans="1:11" ht="25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38"/>
    </row>
    <row r="63" spans="1:11" ht="25.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38"/>
    </row>
    <row r="64" spans="1:11" ht="25.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38"/>
    </row>
    <row r="65" spans="1:11" ht="25.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38"/>
    </row>
    <row r="66" spans="1:11" ht="25.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38"/>
    </row>
    <row r="67" spans="1:11" ht="25.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38"/>
    </row>
    <row r="68" spans="1:11" ht="25.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38"/>
    </row>
    <row r="69" spans="1:11" ht="25.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38"/>
    </row>
    <row r="70" spans="1:11" ht="25.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38"/>
    </row>
    <row r="71" spans="1:11" ht="25.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38"/>
    </row>
    <row r="72" spans="1:11" ht="25.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38"/>
    </row>
    <row r="73" spans="1:11" ht="25.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38"/>
    </row>
    <row r="74" spans="1:11" ht="25.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38"/>
    </row>
    <row r="75" spans="1:11" ht="25.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38"/>
    </row>
    <row r="76" spans="1:11" ht="25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38"/>
    </row>
    <row r="77" spans="1:11" ht="25.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38"/>
    </row>
    <row r="78" spans="1:11" ht="25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38"/>
    </row>
    <row r="79" spans="1:11" ht="25.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38"/>
    </row>
    <row r="80" spans="1:11" ht="25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38"/>
    </row>
    <row r="81" spans="1:11" ht="25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38"/>
    </row>
    <row r="82" spans="1:11" ht="25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38"/>
    </row>
    <row r="83" spans="1:11" ht="25.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38"/>
    </row>
    <row r="84" spans="1:11" ht="25.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38"/>
    </row>
    <row r="85" spans="1:11" ht="25.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38"/>
    </row>
    <row r="86" spans="1:11" ht="25.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38"/>
    </row>
    <row r="87" spans="1:11" ht="25.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38"/>
    </row>
    <row r="88" spans="1:11" ht="25.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38"/>
    </row>
    <row r="89" spans="1:11" ht="25.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38"/>
    </row>
    <row r="90" spans="1:11" ht="25.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38"/>
    </row>
    <row r="91" spans="1:11" ht="25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38"/>
    </row>
    <row r="92" spans="1:11" ht="25.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38"/>
    </row>
    <row r="93" spans="1:11" ht="25.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8"/>
    </row>
    <row r="94" spans="1:11" ht="25.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/>
    </row>
    <row r="95" spans="1:11" ht="25.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/>
    </row>
    <row r="96" spans="1:11" ht="25.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38"/>
    </row>
    <row r="97" spans="1:11" ht="25.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38"/>
    </row>
    <row r="98" spans="1:11" ht="25.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/>
    </row>
    <row r="99" spans="1:11" ht="25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38"/>
    </row>
    <row r="100" spans="1:11" ht="25.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/>
    </row>
    <row r="101" spans="1:11" ht="25.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/>
    </row>
    <row r="102" spans="1:11" ht="25.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/>
    </row>
    <row r="103" spans="1:11" ht="25.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/>
    </row>
    <row r="104" spans="1:11" ht="25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38"/>
    </row>
    <row r="105" spans="1:11" ht="25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38"/>
    </row>
    <row r="106" spans="1:11" ht="25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38"/>
    </row>
    <row r="107" spans="1:11" ht="25.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38"/>
    </row>
    <row r="108" spans="1:11" ht="25.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38"/>
    </row>
    <row r="109" spans="1:11" ht="25.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38"/>
    </row>
    <row r="110" spans="1:11" ht="25.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38"/>
    </row>
    <row r="111" spans="1:11" ht="25.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38"/>
    </row>
    <row r="112" spans="1:11" ht="25.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38"/>
    </row>
    <row r="113" spans="1:11" ht="25.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38"/>
    </row>
    <row r="114" spans="1:11" ht="25.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</row>
    <row r="115" spans="1:11" ht="25.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38"/>
    </row>
    <row r="116" spans="1:11" ht="25.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38"/>
    </row>
    <row r="117" spans="1:11" ht="25.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38"/>
    </row>
    <row r="118" spans="1:11" ht="25.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38"/>
    </row>
    <row r="119" spans="1:11" ht="25.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38"/>
    </row>
    <row r="120" spans="1:11" ht="25.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38"/>
    </row>
    <row r="121" spans="1:11" ht="25.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38"/>
    </row>
    <row r="122" spans="1:11" ht="25.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38"/>
    </row>
    <row r="123" spans="1:11" ht="25.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38"/>
    </row>
    <row r="124" spans="1:11" ht="25.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38"/>
    </row>
    <row r="125" spans="1:11" ht="25.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38"/>
    </row>
    <row r="126" spans="1:11" ht="25.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38"/>
    </row>
    <row r="127" spans="1:11" ht="25.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38"/>
    </row>
    <row r="128" spans="1:11" ht="25.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38"/>
    </row>
    <row r="129" spans="1:11" ht="25.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38"/>
    </row>
    <row r="130" spans="1:11" ht="25.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38"/>
    </row>
    <row r="131" spans="1:11" ht="25.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38"/>
    </row>
    <row r="132" spans="1:11" ht="25.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38"/>
    </row>
    <row r="133" spans="1:11" ht="25.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38"/>
    </row>
    <row r="134" spans="1:11" ht="25.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38"/>
    </row>
    <row r="135" spans="1:11" ht="25.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38"/>
    </row>
    <row r="136" spans="1:11" ht="25.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38"/>
    </row>
    <row r="137" spans="1:11" ht="25.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38"/>
    </row>
    <row r="138" spans="1:11" ht="25.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38"/>
    </row>
    <row r="139" spans="1:11" ht="25.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38"/>
    </row>
    <row r="140" spans="1:11" ht="25.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38"/>
    </row>
    <row r="141" spans="1:11" ht="25.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38"/>
    </row>
    <row r="142" spans="1:11" ht="25.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38"/>
    </row>
    <row r="143" spans="1:11" ht="25.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38"/>
    </row>
    <row r="144" spans="1:11" ht="25.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38"/>
    </row>
    <row r="145" spans="1:11" ht="25.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38"/>
    </row>
    <row r="146" spans="1:11" ht="25.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38"/>
    </row>
    <row r="147" spans="1:11" ht="25.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38"/>
    </row>
    <row r="148" spans="1:11" ht="25.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38"/>
    </row>
    <row r="149" spans="1:11" ht="25.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38"/>
    </row>
    <row r="150" spans="1:11" ht="25.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38"/>
    </row>
    <row r="151" spans="1:11" ht="25.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38"/>
    </row>
    <row r="152" spans="1:11" ht="25.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38"/>
    </row>
    <row r="153" spans="1:11" ht="25.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38"/>
    </row>
    <row r="154" spans="1:11" ht="25.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38"/>
    </row>
    <row r="155" spans="1:11" ht="25.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38"/>
    </row>
    <row r="156" spans="1:11" ht="25.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38"/>
    </row>
    <row r="157" spans="1:11" ht="25.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38"/>
    </row>
    <row r="158" spans="1:11" ht="25.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38"/>
    </row>
    <row r="159" spans="1:11" ht="25.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38"/>
    </row>
    <row r="160" spans="1:11" ht="25.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38"/>
    </row>
    <row r="161" spans="1:11" ht="25.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38"/>
    </row>
    <row r="162" spans="1:11" ht="25.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38"/>
    </row>
    <row r="163" spans="1:11" ht="25.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38"/>
    </row>
    <row r="164" spans="1:11" ht="25.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38"/>
    </row>
    <row r="165" spans="1:11" ht="25.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38"/>
    </row>
    <row r="166" spans="1:11" ht="25.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38"/>
    </row>
    <row r="167" spans="1:11" ht="25.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38"/>
    </row>
    <row r="168" spans="1:11" ht="25.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38"/>
    </row>
    <row r="169" spans="1:11" ht="25.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38"/>
    </row>
    <row r="170" spans="1:11" ht="25.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38"/>
    </row>
    <row r="171" spans="1:11" ht="25.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38"/>
    </row>
    <row r="172" spans="1:11" ht="25.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38"/>
    </row>
    <row r="173" spans="1:11" ht="25.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38"/>
    </row>
    <row r="174" spans="1:11" ht="25.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38"/>
    </row>
    <row r="175" spans="1:11" ht="25.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38"/>
    </row>
    <row r="176" spans="1:11" ht="25.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38"/>
    </row>
    <row r="177" spans="1:11" ht="25.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38"/>
    </row>
    <row r="178" spans="1:11" ht="25.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38"/>
    </row>
    <row r="179" spans="1:11" ht="25.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38"/>
    </row>
    <row r="180" spans="1:11" ht="25.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38"/>
    </row>
    <row r="181" spans="1:11" ht="25.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38"/>
    </row>
    <row r="182" spans="1:11" ht="25.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38"/>
    </row>
    <row r="183" spans="1:11" ht="25.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38"/>
    </row>
    <row r="184" spans="1:11" ht="25.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38"/>
    </row>
    <row r="185" spans="1:11" ht="25.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38"/>
    </row>
    <row r="186" spans="1:11" ht="25.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38"/>
    </row>
    <row r="187" spans="1:11" ht="25.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38"/>
    </row>
    <row r="188" spans="1:11" ht="25.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38"/>
    </row>
    <row r="189" spans="1:11" ht="25.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38"/>
    </row>
    <row r="190" spans="1:11" ht="25.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38"/>
    </row>
    <row r="191" spans="1:11" ht="25.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38"/>
    </row>
    <row r="192" spans="1:11" ht="25.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38"/>
    </row>
    <row r="193" spans="1:11" ht="25.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38"/>
    </row>
    <row r="194" spans="1:11" ht="25.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38"/>
    </row>
    <row r="195" spans="1:11" ht="25.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38"/>
    </row>
    <row r="196" spans="1:11" ht="25.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38"/>
    </row>
    <row r="197" spans="1:11" ht="25.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38"/>
    </row>
    <row r="198" spans="1:11" ht="25.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38"/>
    </row>
    <row r="199" spans="1:11" ht="25.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38"/>
    </row>
    <row r="200" spans="1:11" ht="25.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38"/>
    </row>
    <row r="201" spans="1:11" ht="25.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38"/>
    </row>
    <row r="202" spans="1:11" ht="25.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38"/>
    </row>
    <row r="203" spans="1:11" ht="25.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38"/>
    </row>
    <row r="204" spans="1:11" ht="25.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38"/>
    </row>
    <row r="205" spans="1:11" ht="25.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38"/>
    </row>
    <row r="206" spans="1:11" ht="25.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38"/>
    </row>
    <row r="207" spans="1:11" ht="25.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38"/>
    </row>
    <row r="208" spans="1:11" ht="25.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38"/>
    </row>
    <row r="209" spans="1:11" ht="25.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38"/>
    </row>
    <row r="210" spans="1:11" ht="25.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38"/>
    </row>
    <row r="211" spans="1:11" ht="25.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38"/>
    </row>
    <row r="212" spans="1:11" ht="25.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38"/>
    </row>
    <row r="213" spans="1:11" ht="25.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38"/>
    </row>
    <row r="214" spans="1:11" ht="25.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38"/>
    </row>
    <row r="215" spans="1:11" ht="25.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38"/>
    </row>
    <row r="216" spans="1:11" ht="25.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38"/>
    </row>
    <row r="217" spans="1:11" ht="25.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38"/>
    </row>
    <row r="218" spans="1:11" ht="25.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38"/>
    </row>
    <row r="219" spans="1:11" ht="25.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38"/>
    </row>
    <row r="220" spans="1:11" ht="25.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38"/>
    </row>
    <row r="221" spans="1:11" ht="25.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38"/>
    </row>
    <row r="222" spans="1:11" ht="25.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38"/>
    </row>
    <row r="223" spans="1:11" ht="25.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38"/>
    </row>
    <row r="224" spans="1:11" ht="25.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38"/>
    </row>
    <row r="225" spans="1:11" ht="25.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38"/>
    </row>
    <row r="226" spans="1:11" ht="25.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38"/>
    </row>
    <row r="227" spans="1:11" ht="25.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38"/>
    </row>
    <row r="228" spans="1:11" ht="25.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38"/>
    </row>
    <row r="229" spans="1:11" ht="25.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38"/>
    </row>
    <row r="230" spans="1:11" ht="25.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38"/>
    </row>
    <row r="231" spans="1:11" ht="25.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38"/>
    </row>
    <row r="232" spans="1:11" ht="25.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38"/>
    </row>
    <row r="233" spans="1:11" ht="25.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38"/>
    </row>
    <row r="234" spans="1:11" ht="25.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38"/>
    </row>
    <row r="235" spans="1:11" ht="25.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38"/>
    </row>
    <row r="236" spans="1:11" ht="25.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38"/>
    </row>
    <row r="237" spans="1:11" ht="25.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38"/>
    </row>
    <row r="238" spans="1:11" ht="25.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38"/>
    </row>
    <row r="239" spans="1:11" ht="25.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38"/>
    </row>
    <row r="240" spans="1:11" ht="25.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38"/>
    </row>
    <row r="241" spans="1:11" ht="25.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38"/>
    </row>
    <row r="242" spans="1:11" ht="25.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38"/>
    </row>
    <row r="243" spans="1:11" ht="25.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38"/>
    </row>
    <row r="244" spans="1:11" ht="25.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38"/>
    </row>
    <row r="245" spans="1:11" ht="25.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38"/>
    </row>
    <row r="246" spans="1:11" ht="25.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38"/>
    </row>
    <row r="247" spans="1:11" ht="25.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38"/>
    </row>
    <row r="248" spans="1:11" ht="25.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38"/>
    </row>
    <row r="249" spans="1:11" ht="25.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38"/>
    </row>
    <row r="250" spans="1:11" ht="25.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38"/>
    </row>
    <row r="251" spans="1:11" ht="25.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38"/>
    </row>
    <row r="252" spans="1:11" ht="25.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38"/>
    </row>
    <row r="253" spans="1:11" ht="25.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38"/>
    </row>
    <row r="254" spans="1:11" ht="25.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38"/>
    </row>
    <row r="255" spans="1:11" ht="25.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38"/>
    </row>
    <row r="256" spans="1:11" ht="25.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38"/>
    </row>
    <row r="257" spans="1:11" ht="25.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38"/>
    </row>
    <row r="258" spans="1:11" ht="25.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38"/>
    </row>
    <row r="259" spans="1:11" ht="25.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38"/>
    </row>
    <row r="260" spans="1:11" ht="25.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38"/>
    </row>
    <row r="261" spans="1:11" ht="25.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38"/>
    </row>
    <row r="262" spans="1:11" ht="25.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38"/>
    </row>
    <row r="263" spans="1:11" ht="25.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38"/>
    </row>
    <row r="264" spans="1:11" ht="25.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38"/>
    </row>
    <row r="265" spans="1:11" ht="25.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38"/>
    </row>
    <row r="266" spans="1:11" ht="25.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38"/>
    </row>
    <row r="267" spans="1:11" ht="25.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38"/>
    </row>
    <row r="268" spans="1:11" ht="25.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38"/>
    </row>
    <row r="269" spans="1:11" ht="25.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38"/>
    </row>
    <row r="270" spans="1:11" ht="25.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38"/>
    </row>
    <row r="271" spans="1:11" ht="25.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38"/>
    </row>
    <row r="272" spans="1:11" ht="25.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38"/>
    </row>
    <row r="273" spans="1:11" ht="25.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38"/>
    </row>
    <row r="274" spans="1:11" ht="25.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38"/>
    </row>
    <row r="275" spans="1:11" ht="25.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38"/>
    </row>
    <row r="276" spans="1:11" ht="25.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38"/>
    </row>
  </sheetData>
  <sheetProtection password="CA50" sheet="1" objects="1" scenarios="1"/>
  <mergeCells count="10">
    <mergeCell ref="A1:N1"/>
    <mergeCell ref="B20:N20"/>
    <mergeCell ref="M2:N2"/>
    <mergeCell ref="B19:N19"/>
    <mergeCell ref="I2:J2"/>
    <mergeCell ref="K2:L2"/>
    <mergeCell ref="A2:B2"/>
    <mergeCell ref="C2:D2"/>
    <mergeCell ref="E2:F2"/>
    <mergeCell ref="G2:H2"/>
  </mergeCells>
  <printOptions gridLines="1" horizontalCentered="1"/>
  <pageMargins left="0.4330708661417323" right="0.4330708661417323" top="1.1811023622047245" bottom="0.5905511811023623" header="0.7086614173228347" footer="0.31496062992125984"/>
  <pageSetup horizontalDpi="300" verticalDpi="300" orientation="landscape" paperSize="9" r:id="rId1"/>
  <headerFooter alignWithMargins="0">
    <oddHeader>&amp;C&amp;"黑体,常规"&amp;16 ＿＿＿＿＿系200__—200__学年第__学期工作量统计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8:L28"/>
  <sheetViews>
    <sheetView showGridLines="0" workbookViewId="0" topLeftCell="A1">
      <selection activeCell="J18" sqref="J18:K18"/>
    </sheetView>
  </sheetViews>
  <sheetFormatPr defaultColWidth="9.00390625" defaultRowHeight="14.25"/>
  <cols>
    <col min="2" max="2" width="4.75390625" style="0" customWidth="1"/>
    <col min="3" max="3" width="12.75390625" style="0" customWidth="1"/>
    <col min="4" max="4" width="4.50390625" style="0" customWidth="1"/>
    <col min="5" max="5" width="8.125" style="0" customWidth="1"/>
    <col min="6" max="6" width="7.625" style="0" customWidth="1"/>
    <col min="7" max="7" width="3.625" style="0" customWidth="1"/>
    <col min="8" max="8" width="3.00390625" style="0" customWidth="1"/>
    <col min="9" max="9" width="2.25390625" style="0" customWidth="1"/>
    <col min="10" max="10" width="3.125" style="0" customWidth="1"/>
    <col min="11" max="11" width="11.75390625" style="0" customWidth="1"/>
    <col min="12" max="12" width="10.50390625" style="0" customWidth="1"/>
  </cols>
  <sheetData>
    <row r="4" ht="8.25" customHeight="1"/>
    <row r="5" ht="7.5" customHeight="1"/>
    <row r="8" spans="1:12" ht="38.25" customHeight="1">
      <c r="A8" s="171" t="s">
        <v>13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</row>
    <row r="10" spans="1:12" ht="54.75" customHeight="1">
      <c r="A10" s="172" t="s">
        <v>12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</row>
    <row r="12" spans="1:12" ht="26.25">
      <c r="A12" s="6"/>
      <c r="B12" s="6"/>
      <c r="C12" s="8">
        <v>2004</v>
      </c>
      <c r="D12" s="12" t="s">
        <v>18</v>
      </c>
      <c r="E12" s="1">
        <v>2005</v>
      </c>
      <c r="F12" s="179" t="s">
        <v>14</v>
      </c>
      <c r="G12" s="179"/>
      <c r="H12" s="1">
        <v>2</v>
      </c>
      <c r="I12" s="179" t="s">
        <v>15</v>
      </c>
      <c r="J12" s="180"/>
      <c r="K12" s="7"/>
      <c r="L12" s="6"/>
    </row>
    <row r="13" ht="15.75">
      <c r="D13" s="9"/>
    </row>
    <row r="14" ht="99.75" customHeight="1"/>
    <row r="15" ht="30" customHeight="1"/>
    <row r="16" ht="32.25" customHeight="1" thickBot="1"/>
    <row r="17" spans="2:11" ht="14.25" hidden="1">
      <c r="B17" s="2"/>
      <c r="C17" s="3"/>
      <c r="D17" s="3"/>
      <c r="E17" s="3"/>
      <c r="F17" s="3"/>
      <c r="G17" s="3"/>
      <c r="H17" s="3"/>
      <c r="I17" s="3"/>
      <c r="J17" s="3"/>
      <c r="K17" s="4"/>
    </row>
    <row r="18" spans="1:11" ht="35.25" customHeight="1">
      <c r="A18" s="5"/>
      <c r="B18" s="200"/>
      <c r="C18" s="201"/>
      <c r="D18" s="13" t="s">
        <v>19</v>
      </c>
      <c r="E18" s="198"/>
      <c r="F18" s="199"/>
      <c r="G18" s="199"/>
      <c r="H18" s="199"/>
      <c r="I18" s="199"/>
      <c r="J18" s="190" t="s">
        <v>21</v>
      </c>
      <c r="K18" s="191"/>
    </row>
    <row r="19" spans="1:11" ht="14.25" customHeight="1">
      <c r="A19" s="5"/>
      <c r="B19" s="202" t="s">
        <v>22</v>
      </c>
      <c r="C19" s="205"/>
      <c r="D19" s="208" t="s">
        <v>23</v>
      </c>
      <c r="E19" s="192"/>
      <c r="F19" s="193"/>
      <c r="G19" s="181" t="s">
        <v>20</v>
      </c>
      <c r="H19" s="182"/>
      <c r="I19" s="183"/>
      <c r="J19" s="173"/>
      <c r="K19" s="174"/>
    </row>
    <row r="20" spans="1:11" ht="14.25" customHeight="1">
      <c r="A20" s="5"/>
      <c r="B20" s="203"/>
      <c r="C20" s="206"/>
      <c r="D20" s="209"/>
      <c r="E20" s="194"/>
      <c r="F20" s="195"/>
      <c r="G20" s="184"/>
      <c r="H20" s="185"/>
      <c r="I20" s="186"/>
      <c r="J20" s="175"/>
      <c r="K20" s="176"/>
    </row>
    <row r="21" spans="1:11" ht="14.25" customHeight="1">
      <c r="A21" s="5"/>
      <c r="B21" s="203"/>
      <c r="C21" s="206"/>
      <c r="D21" s="209"/>
      <c r="E21" s="194"/>
      <c r="F21" s="195"/>
      <c r="G21" s="184"/>
      <c r="H21" s="185"/>
      <c r="I21" s="186"/>
      <c r="J21" s="175"/>
      <c r="K21" s="176"/>
    </row>
    <row r="22" spans="1:11" ht="14.25" customHeight="1">
      <c r="A22" s="5"/>
      <c r="B22" s="203"/>
      <c r="C22" s="206"/>
      <c r="D22" s="209"/>
      <c r="E22" s="194"/>
      <c r="F22" s="195"/>
      <c r="G22" s="184"/>
      <c r="H22" s="185"/>
      <c r="I22" s="186"/>
      <c r="J22" s="175"/>
      <c r="K22" s="176"/>
    </row>
    <row r="23" spans="1:11" ht="15" customHeight="1" thickBot="1">
      <c r="A23" s="5"/>
      <c r="B23" s="204"/>
      <c r="C23" s="207"/>
      <c r="D23" s="210"/>
      <c r="E23" s="196"/>
      <c r="F23" s="197"/>
      <c r="G23" s="187"/>
      <c r="H23" s="188"/>
      <c r="I23" s="189"/>
      <c r="J23" s="177"/>
      <c r="K23" s="178"/>
    </row>
    <row r="28" spans="1:11" ht="15.75">
      <c r="A28" s="11"/>
      <c r="B28" s="11"/>
      <c r="C28" s="10">
        <v>2005</v>
      </c>
      <c r="D28" s="14" t="s">
        <v>24</v>
      </c>
      <c r="E28" s="1">
        <v>7</v>
      </c>
      <c r="F28" s="14" t="s">
        <v>25</v>
      </c>
      <c r="G28" s="170">
        <v>18</v>
      </c>
      <c r="H28" s="170"/>
      <c r="I28" s="170"/>
      <c r="J28" s="168" t="s">
        <v>26</v>
      </c>
      <c r="K28" s="169"/>
    </row>
  </sheetData>
  <sheetProtection password="CA50" sheet="1" objects="1" scenarios="1"/>
  <mergeCells count="15">
    <mergeCell ref="B18:C18"/>
    <mergeCell ref="F12:G12"/>
    <mergeCell ref="B19:B23"/>
    <mergeCell ref="C19:C23"/>
    <mergeCell ref="D19:D23"/>
    <mergeCell ref="J28:K28"/>
    <mergeCell ref="G28:I28"/>
    <mergeCell ref="A8:L8"/>
    <mergeCell ref="A10:L10"/>
    <mergeCell ref="J19:K23"/>
    <mergeCell ref="I12:J12"/>
    <mergeCell ref="G19:I23"/>
    <mergeCell ref="J18:K18"/>
    <mergeCell ref="E19:F23"/>
    <mergeCell ref="E18:I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4"/>
  <sheetViews>
    <sheetView showGridLines="0" tabSelected="1" zoomScale="150" zoomScaleNormal="150" workbookViewId="0" topLeftCell="A1">
      <selection activeCell="R11" sqref="R11"/>
    </sheetView>
  </sheetViews>
  <sheetFormatPr defaultColWidth="9.00390625" defaultRowHeight="14.25"/>
  <cols>
    <col min="1" max="1" width="10.375" style="0" customWidth="1"/>
    <col min="2" max="2" width="4.125" style="0" customWidth="1"/>
    <col min="3" max="3" width="4.25390625" style="0" customWidth="1"/>
    <col min="4" max="5" width="4.125" style="0" customWidth="1"/>
    <col min="6" max="6" width="4.625" style="0" customWidth="1"/>
    <col min="7" max="7" width="4.125" style="0" customWidth="1"/>
    <col min="8" max="8" width="4.50390625" style="0" customWidth="1"/>
    <col min="9" max="12" width="4.125" style="0" customWidth="1"/>
    <col min="13" max="13" width="4.25390625" style="0" customWidth="1"/>
    <col min="14" max="14" width="4.375" style="0" customWidth="1"/>
    <col min="15" max="15" width="3.625" style="0" customWidth="1"/>
    <col min="16" max="16" width="4.25390625" style="0" customWidth="1"/>
    <col min="17" max="17" width="6.875" style="0" customWidth="1"/>
    <col min="18" max="18" width="13.75390625" style="0" customWidth="1"/>
    <col min="22" max="22" width="13.625" style="0" customWidth="1"/>
  </cols>
  <sheetData>
    <row r="1" spans="1:18" ht="65.25" customHeight="1" thickBot="1">
      <c r="A1" s="21" t="s">
        <v>16</v>
      </c>
      <c r="B1" s="214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6"/>
      <c r="R1" s="144"/>
    </row>
    <row r="2" spans="1:29" ht="19.5" customHeight="1">
      <c r="A2" s="63" t="s">
        <v>28</v>
      </c>
      <c r="B2" s="217" t="s">
        <v>37</v>
      </c>
      <c r="C2" s="218"/>
      <c r="D2" s="108" t="s">
        <v>84</v>
      </c>
      <c r="E2" s="108" t="s">
        <v>83</v>
      </c>
      <c r="F2" s="221" t="s">
        <v>38</v>
      </c>
      <c r="G2" s="222"/>
      <c r="H2" s="249" t="s">
        <v>39</v>
      </c>
      <c r="I2" s="250"/>
      <c r="J2" s="221" t="s">
        <v>45</v>
      </c>
      <c r="K2" s="222"/>
      <c r="L2" s="107" t="s">
        <v>54</v>
      </c>
      <c r="M2" s="108" t="s">
        <v>57</v>
      </c>
      <c r="N2" s="108" t="s">
        <v>55</v>
      </c>
      <c r="O2" s="108" t="s">
        <v>56</v>
      </c>
      <c r="P2" s="109" t="s">
        <v>58</v>
      </c>
      <c r="Q2" s="64" t="s">
        <v>40</v>
      </c>
      <c r="R2" s="144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5" customHeight="1">
      <c r="A3" s="230" t="s">
        <v>29</v>
      </c>
      <c r="B3" s="228"/>
      <c r="C3" s="229"/>
      <c r="D3" s="145"/>
      <c r="E3" s="145"/>
      <c r="F3" s="247"/>
      <c r="G3" s="248"/>
      <c r="H3" s="247"/>
      <c r="I3" s="251"/>
      <c r="J3" s="247"/>
      <c r="K3" s="248"/>
      <c r="L3" s="60"/>
      <c r="M3" s="59"/>
      <c r="N3" s="52"/>
      <c r="O3" s="105"/>
      <c r="P3" s="61"/>
      <c r="Q3" s="62">
        <f aca="true" t="shared" si="0" ref="Q3:Q8">B3*D3*E3*F3*H3*J3+3*L3*M3+N3*O3*P3</f>
        <v>0</v>
      </c>
      <c r="R3" s="144"/>
      <c r="S3" s="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5" customHeight="1">
      <c r="A4" s="231"/>
      <c r="B4" s="219"/>
      <c r="C4" s="220"/>
      <c r="D4" s="46"/>
      <c r="E4" s="56"/>
      <c r="F4" s="223"/>
      <c r="G4" s="224"/>
      <c r="H4" s="223"/>
      <c r="I4" s="225"/>
      <c r="J4" s="223"/>
      <c r="K4" s="224"/>
      <c r="L4" s="23"/>
      <c r="M4" s="43"/>
      <c r="N4" s="42"/>
      <c r="O4" s="106"/>
      <c r="P4" s="50"/>
      <c r="Q4" s="62">
        <f t="shared" si="0"/>
        <v>0</v>
      </c>
      <c r="R4" s="14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5" customHeight="1">
      <c r="A5" s="231"/>
      <c r="B5" s="219"/>
      <c r="C5" s="236"/>
      <c r="D5" s="46"/>
      <c r="E5" s="147"/>
      <c r="F5" s="223"/>
      <c r="G5" s="236"/>
      <c r="H5" s="223"/>
      <c r="I5" s="236"/>
      <c r="J5" s="223"/>
      <c r="K5" s="236"/>
      <c r="L5" s="23"/>
      <c r="M5" s="43"/>
      <c r="N5" s="42"/>
      <c r="O5" s="106"/>
      <c r="P5" s="50"/>
      <c r="Q5" s="62">
        <f t="shared" si="0"/>
        <v>0</v>
      </c>
      <c r="R5" s="14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5" customHeight="1">
      <c r="A6" s="231"/>
      <c r="B6" s="219"/>
      <c r="C6" s="220"/>
      <c r="D6" s="46"/>
      <c r="E6" s="56"/>
      <c r="F6" s="223"/>
      <c r="G6" s="224"/>
      <c r="H6" s="223"/>
      <c r="I6" s="225"/>
      <c r="J6" s="223"/>
      <c r="K6" s="224"/>
      <c r="L6" s="23"/>
      <c r="M6" s="43"/>
      <c r="N6" s="42"/>
      <c r="O6" s="106"/>
      <c r="P6" s="50"/>
      <c r="Q6" s="62">
        <f t="shared" si="0"/>
        <v>0</v>
      </c>
      <c r="R6" s="14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5" customHeight="1">
      <c r="A7" s="231"/>
      <c r="B7" s="219"/>
      <c r="C7" s="220"/>
      <c r="D7" s="46"/>
      <c r="E7" s="56"/>
      <c r="F7" s="223"/>
      <c r="G7" s="224"/>
      <c r="H7" s="223"/>
      <c r="I7" s="225"/>
      <c r="J7" s="223"/>
      <c r="K7" s="224"/>
      <c r="L7" s="23"/>
      <c r="M7" s="43"/>
      <c r="N7" s="42"/>
      <c r="O7" s="106"/>
      <c r="P7" s="50"/>
      <c r="Q7" s="62">
        <f t="shared" si="0"/>
        <v>0</v>
      </c>
      <c r="R7" s="14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15" customHeight="1">
      <c r="A8" s="231"/>
      <c r="B8" s="219"/>
      <c r="C8" s="220"/>
      <c r="D8" s="46"/>
      <c r="E8" s="56"/>
      <c r="F8" s="223"/>
      <c r="G8" s="224"/>
      <c r="H8" s="223"/>
      <c r="I8" s="225"/>
      <c r="J8" s="223"/>
      <c r="K8" s="224"/>
      <c r="L8" s="23"/>
      <c r="M8" s="43"/>
      <c r="N8" s="42"/>
      <c r="O8" s="106"/>
      <c r="P8" s="50"/>
      <c r="Q8" s="62">
        <f t="shared" si="0"/>
        <v>0</v>
      </c>
      <c r="R8" s="14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15" customHeight="1" thickBot="1">
      <c r="A9" s="232"/>
      <c r="B9" s="252" t="s">
        <v>48</v>
      </c>
      <c r="C9" s="253"/>
      <c r="D9" s="254"/>
      <c r="E9" s="254"/>
      <c r="F9" s="275"/>
      <c r="G9" s="276"/>
      <c r="H9" s="276"/>
      <c r="I9" s="276"/>
      <c r="J9" s="276"/>
      <c r="K9" s="276"/>
      <c r="L9" s="276"/>
      <c r="M9" s="276"/>
      <c r="N9" s="276"/>
      <c r="O9" s="276"/>
      <c r="P9" s="277"/>
      <c r="Q9" s="51">
        <f>F9*0.5</f>
        <v>0</v>
      </c>
      <c r="R9" s="146">
        <f>SUM(Q3:Q9)</f>
        <v>0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18.75" customHeight="1">
      <c r="A10" s="233" t="s">
        <v>30</v>
      </c>
      <c r="B10" s="258" t="s">
        <v>76</v>
      </c>
      <c r="C10" s="259"/>
      <c r="D10" s="65" t="s">
        <v>65</v>
      </c>
      <c r="E10" s="65" t="s">
        <v>66</v>
      </c>
      <c r="F10" s="66" t="s">
        <v>62</v>
      </c>
      <c r="G10" s="66" t="s">
        <v>67</v>
      </c>
      <c r="H10" s="88" t="s">
        <v>64</v>
      </c>
      <c r="I10" s="294"/>
      <c r="J10" s="354" t="s">
        <v>77</v>
      </c>
      <c r="K10" s="259"/>
      <c r="L10" s="65" t="s">
        <v>65</v>
      </c>
      <c r="M10" s="65" t="s">
        <v>66</v>
      </c>
      <c r="N10" s="66" t="s">
        <v>62</v>
      </c>
      <c r="O10" s="66" t="s">
        <v>63</v>
      </c>
      <c r="P10" s="70" t="s">
        <v>64</v>
      </c>
      <c r="Q10" s="53"/>
      <c r="R10" s="144"/>
      <c r="S10" s="16"/>
      <c r="T10" s="16"/>
      <c r="U10" s="16"/>
      <c r="V10" s="11"/>
      <c r="W10" s="11"/>
      <c r="X10" s="11"/>
      <c r="Y10" s="11"/>
      <c r="Z10" s="11"/>
      <c r="AA10" s="11"/>
      <c r="AB10" s="11"/>
      <c r="AC10" s="11"/>
    </row>
    <row r="11" spans="1:29" ht="13.5" customHeight="1">
      <c r="A11" s="231"/>
      <c r="B11" s="228"/>
      <c r="C11" s="351"/>
      <c r="D11" s="52"/>
      <c r="E11" s="44"/>
      <c r="F11" s="55"/>
      <c r="G11" s="44"/>
      <c r="H11" s="44"/>
      <c r="I11" s="231"/>
      <c r="J11" s="270"/>
      <c r="K11" s="220"/>
      <c r="L11" s="52"/>
      <c r="M11" s="44"/>
      <c r="N11" s="55"/>
      <c r="O11" s="44"/>
      <c r="P11" s="67"/>
      <c r="Q11" s="97">
        <f aca="true" t="shared" si="1" ref="Q11:Q16">B11*D11*E11*F11+(B11*D11*E11)*G11*H11+J11*L11*M11*N11+(J11*L11*M11)*O11*P11</f>
        <v>0</v>
      </c>
      <c r="R11" s="14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3.5" customHeight="1">
      <c r="A12" s="231"/>
      <c r="B12" s="219"/>
      <c r="C12" s="348"/>
      <c r="D12" s="52"/>
      <c r="E12" s="44"/>
      <c r="F12" s="55"/>
      <c r="G12" s="44"/>
      <c r="H12" s="44"/>
      <c r="I12" s="231"/>
      <c r="J12" s="270"/>
      <c r="K12" s="220"/>
      <c r="L12" s="71"/>
      <c r="M12" s="55"/>
      <c r="N12" s="44"/>
      <c r="O12" s="49"/>
      <c r="P12" s="68"/>
      <c r="Q12" s="97">
        <f t="shared" si="1"/>
        <v>0</v>
      </c>
      <c r="R12" s="14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13.5" customHeight="1">
      <c r="A13" s="231"/>
      <c r="B13" s="219"/>
      <c r="C13" s="348"/>
      <c r="D13" s="52"/>
      <c r="E13" s="44"/>
      <c r="F13" s="55"/>
      <c r="G13" s="44"/>
      <c r="H13" s="44"/>
      <c r="I13" s="231"/>
      <c r="J13" s="270"/>
      <c r="K13" s="220"/>
      <c r="L13" s="71"/>
      <c r="M13" s="55"/>
      <c r="N13" s="44"/>
      <c r="O13" s="49"/>
      <c r="P13" s="68"/>
      <c r="Q13" s="97">
        <f t="shared" si="1"/>
        <v>0</v>
      </c>
      <c r="R13" s="14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13.5" customHeight="1">
      <c r="A14" s="231"/>
      <c r="B14" s="352"/>
      <c r="C14" s="282"/>
      <c r="D14" s="42"/>
      <c r="E14" s="49"/>
      <c r="F14" s="56"/>
      <c r="G14" s="49"/>
      <c r="H14" s="49"/>
      <c r="I14" s="231"/>
      <c r="J14" s="270"/>
      <c r="K14" s="220"/>
      <c r="L14" s="42"/>
      <c r="M14" s="56"/>
      <c r="N14" s="46"/>
      <c r="O14" s="46"/>
      <c r="P14" s="68"/>
      <c r="Q14" s="97">
        <f t="shared" si="1"/>
        <v>0</v>
      </c>
      <c r="R14" s="14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13.5" customHeight="1">
      <c r="A15" s="231"/>
      <c r="B15" s="219"/>
      <c r="C15" s="282"/>
      <c r="D15" s="42"/>
      <c r="E15" s="46"/>
      <c r="F15" s="56"/>
      <c r="G15" s="46"/>
      <c r="H15" s="46"/>
      <c r="I15" s="231"/>
      <c r="J15" s="270"/>
      <c r="K15" s="220"/>
      <c r="L15" s="42"/>
      <c r="M15" s="56"/>
      <c r="N15" s="46"/>
      <c r="O15" s="46"/>
      <c r="P15" s="68"/>
      <c r="Q15" s="97">
        <f t="shared" si="1"/>
        <v>0</v>
      </c>
      <c r="R15" s="14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13.5" customHeight="1" thickBot="1">
      <c r="A16" s="231"/>
      <c r="B16" s="283"/>
      <c r="C16" s="284"/>
      <c r="D16" s="45"/>
      <c r="E16" s="47"/>
      <c r="F16" s="57"/>
      <c r="G16" s="47"/>
      <c r="H16" s="47"/>
      <c r="I16" s="232"/>
      <c r="J16" s="271"/>
      <c r="K16" s="272"/>
      <c r="L16" s="45"/>
      <c r="M16" s="57"/>
      <c r="N16" s="47"/>
      <c r="O16" s="47"/>
      <c r="P16" s="69"/>
      <c r="Q16" s="97">
        <f t="shared" si="1"/>
        <v>0</v>
      </c>
      <c r="R16" s="14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ht="13.5" customHeight="1">
      <c r="A17" s="234" t="s">
        <v>31</v>
      </c>
      <c r="B17" s="286" t="s">
        <v>27</v>
      </c>
      <c r="C17" s="287"/>
      <c r="D17" s="288" t="s">
        <v>41</v>
      </c>
      <c r="E17" s="289"/>
      <c r="F17" s="317" t="s">
        <v>59</v>
      </c>
      <c r="G17" s="361"/>
      <c r="H17" s="142" t="s">
        <v>82</v>
      </c>
      <c r="I17" s="349"/>
      <c r="J17" s="258" t="s">
        <v>27</v>
      </c>
      <c r="K17" s="359"/>
      <c r="L17" s="317" t="s">
        <v>41</v>
      </c>
      <c r="M17" s="359"/>
      <c r="N17" s="355" t="s">
        <v>59</v>
      </c>
      <c r="O17" s="356"/>
      <c r="P17" s="142" t="s">
        <v>82</v>
      </c>
      <c r="Q17" s="54"/>
      <c r="R17" s="144"/>
      <c r="S17" s="16"/>
      <c r="T17" s="16"/>
      <c r="U17" s="16"/>
      <c r="V17" s="11"/>
      <c r="W17" s="11"/>
      <c r="X17" s="11"/>
      <c r="Y17" s="11"/>
      <c r="Z17" s="11"/>
      <c r="AA17" s="11"/>
      <c r="AB17" s="11"/>
      <c r="AC17" s="11"/>
    </row>
    <row r="18" spans="1:29" ht="13.5" customHeight="1" thickBot="1">
      <c r="A18" s="235"/>
      <c r="B18" s="290"/>
      <c r="C18" s="291"/>
      <c r="D18" s="292"/>
      <c r="E18" s="293"/>
      <c r="F18" s="292"/>
      <c r="G18" s="358"/>
      <c r="H18" s="143"/>
      <c r="I18" s="350"/>
      <c r="J18" s="290"/>
      <c r="K18" s="360"/>
      <c r="L18" s="298"/>
      <c r="M18" s="357"/>
      <c r="N18" s="292"/>
      <c r="O18" s="357"/>
      <c r="P18" s="143"/>
      <c r="Q18" s="98">
        <f>(B18*6.5+(D18-1)*B18*5.5)*F18*H18+(J18*6.5+(L18-1)*J18*5.5)*N18*P18</f>
        <v>0</v>
      </c>
      <c r="R18" s="144"/>
      <c r="S18" s="16"/>
      <c r="T18" s="16"/>
      <c r="U18" s="16"/>
      <c r="V18" s="11"/>
      <c r="W18" s="11"/>
      <c r="X18" s="11"/>
      <c r="Y18" s="11"/>
      <c r="Z18" s="11"/>
      <c r="AA18" s="11"/>
      <c r="AB18" s="11"/>
      <c r="AC18" s="11"/>
    </row>
    <row r="19" spans="1:29" ht="13.5" customHeight="1">
      <c r="A19" s="234" t="s">
        <v>32</v>
      </c>
      <c r="B19" s="286" t="s">
        <v>27</v>
      </c>
      <c r="C19" s="344"/>
      <c r="D19" s="342" t="s">
        <v>42</v>
      </c>
      <c r="E19" s="342"/>
      <c r="F19" s="288" t="s">
        <v>51</v>
      </c>
      <c r="G19" s="288"/>
      <c r="H19" s="288" t="s">
        <v>59</v>
      </c>
      <c r="I19" s="288"/>
      <c r="J19" s="288" t="s">
        <v>52</v>
      </c>
      <c r="K19" s="343"/>
      <c r="L19" s="334" t="s">
        <v>53</v>
      </c>
      <c r="M19" s="335"/>
      <c r="N19" s="336"/>
      <c r="O19" s="336"/>
      <c r="P19" s="337"/>
      <c r="Q19" s="54"/>
      <c r="R19" s="144"/>
      <c r="S19" s="16"/>
      <c r="T19" s="16"/>
      <c r="U19" s="16"/>
      <c r="V19" s="11"/>
      <c r="W19" s="11"/>
      <c r="X19" s="11"/>
      <c r="Y19" s="11"/>
      <c r="Z19" s="11"/>
      <c r="AA19" s="11"/>
      <c r="AB19" s="11"/>
      <c r="AC19" s="11"/>
    </row>
    <row r="20" spans="1:29" ht="13.5" customHeight="1">
      <c r="A20" s="235"/>
      <c r="B20" s="332"/>
      <c r="C20" s="333"/>
      <c r="D20" s="268"/>
      <c r="E20" s="269"/>
      <c r="F20" s="345"/>
      <c r="G20" s="346"/>
      <c r="H20" s="345"/>
      <c r="I20" s="347"/>
      <c r="J20" s="338"/>
      <c r="K20" s="353"/>
      <c r="L20" s="338"/>
      <c r="M20" s="339"/>
      <c r="N20" s="340"/>
      <c r="O20" s="340"/>
      <c r="P20" s="341"/>
      <c r="Q20" s="99">
        <f>(B20*D20*F20)*H20+J20*0.25+L20*0.2</f>
        <v>0</v>
      </c>
      <c r="R20" s="144"/>
      <c r="S20" s="16"/>
      <c r="T20" s="16"/>
      <c r="U20" s="16"/>
      <c r="V20" s="11"/>
      <c r="W20" s="11"/>
      <c r="X20" s="11"/>
      <c r="Y20" s="11"/>
      <c r="Z20" s="11"/>
      <c r="AA20" s="11"/>
      <c r="AB20" s="11"/>
      <c r="AC20" s="11"/>
    </row>
    <row r="21" spans="1:29" ht="13.5" customHeight="1" thickBot="1">
      <c r="A21" s="231"/>
      <c r="B21" s="304"/>
      <c r="C21" s="305"/>
      <c r="D21" s="278"/>
      <c r="E21" s="306"/>
      <c r="F21" s="292"/>
      <c r="G21" s="293"/>
      <c r="H21" s="292"/>
      <c r="I21" s="309"/>
      <c r="J21" s="307"/>
      <c r="K21" s="308"/>
      <c r="L21" s="278"/>
      <c r="M21" s="279"/>
      <c r="N21" s="280"/>
      <c r="O21" s="280"/>
      <c r="P21" s="281"/>
      <c r="Q21" s="98">
        <f>(B21*D21*F21)*H21+J21*0.25+L21*0.2</f>
        <v>0</v>
      </c>
      <c r="R21" s="144"/>
      <c r="S21" s="16"/>
      <c r="T21" s="16"/>
      <c r="U21" s="16"/>
      <c r="V21" s="11"/>
      <c r="W21" s="11"/>
      <c r="X21" s="11"/>
      <c r="Y21" s="11"/>
      <c r="Z21" s="11"/>
      <c r="AA21" s="11"/>
      <c r="AB21" s="11"/>
      <c r="AC21" s="11"/>
    </row>
    <row r="22" spans="1:29" ht="13.5" customHeight="1">
      <c r="A22" s="234" t="s">
        <v>34</v>
      </c>
      <c r="B22" s="316" t="s">
        <v>43</v>
      </c>
      <c r="C22" s="315"/>
      <c r="D22" s="241" t="s">
        <v>33</v>
      </c>
      <c r="E22" s="321"/>
      <c r="F22" s="317" t="s">
        <v>69</v>
      </c>
      <c r="G22" s="318"/>
      <c r="H22" s="319"/>
      <c r="I22" s="325"/>
      <c r="J22" s="242" t="s">
        <v>43</v>
      </c>
      <c r="K22" s="315"/>
      <c r="L22" s="241" t="s">
        <v>33</v>
      </c>
      <c r="M22" s="242"/>
      <c r="N22" s="265" t="s">
        <v>68</v>
      </c>
      <c r="O22" s="266"/>
      <c r="P22" s="267"/>
      <c r="Q22" s="54"/>
      <c r="R22" s="14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13.5" customHeight="1" thickBot="1">
      <c r="A23" s="232"/>
      <c r="B23" s="48"/>
      <c r="C23" s="58"/>
      <c r="D23" s="275"/>
      <c r="E23" s="272"/>
      <c r="F23" s="298"/>
      <c r="G23" s="322"/>
      <c r="H23" s="322"/>
      <c r="I23" s="232"/>
      <c r="J23" s="48"/>
      <c r="K23" s="58"/>
      <c r="L23" s="275"/>
      <c r="M23" s="271"/>
      <c r="N23" s="298"/>
      <c r="O23" s="299"/>
      <c r="P23" s="300"/>
      <c r="Q23" s="98">
        <f>B23*C23*D23*F23+J23*K23*L23*N23</f>
        <v>0</v>
      </c>
      <c r="R23" s="144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13.5" customHeight="1">
      <c r="A24" s="234" t="s">
        <v>35</v>
      </c>
      <c r="B24" s="316" t="s">
        <v>43</v>
      </c>
      <c r="C24" s="320"/>
      <c r="D24" s="241" t="s">
        <v>33</v>
      </c>
      <c r="E24" s="321"/>
      <c r="F24" s="317" t="s">
        <v>69</v>
      </c>
      <c r="G24" s="323"/>
      <c r="H24" s="324"/>
      <c r="I24" s="325"/>
      <c r="J24" s="242" t="s">
        <v>43</v>
      </c>
      <c r="K24" s="320"/>
      <c r="L24" s="241" t="s">
        <v>33</v>
      </c>
      <c r="M24" s="242"/>
      <c r="N24" s="265" t="s">
        <v>68</v>
      </c>
      <c r="O24" s="266"/>
      <c r="P24" s="267"/>
      <c r="Q24" s="94"/>
      <c r="R24" s="144"/>
      <c r="S24" s="15"/>
      <c r="T24" s="15"/>
      <c r="U24" s="15"/>
      <c r="V24" s="11"/>
      <c r="W24" s="11"/>
      <c r="X24" s="11"/>
      <c r="Y24" s="11"/>
      <c r="Z24" s="11"/>
      <c r="AA24" s="11"/>
      <c r="AB24" s="11"/>
      <c r="AC24" s="11"/>
    </row>
    <row r="25" spans="1:29" ht="13.5" customHeight="1" thickBot="1">
      <c r="A25" s="232"/>
      <c r="B25" s="48"/>
      <c r="C25" s="57"/>
      <c r="D25" s="275"/>
      <c r="E25" s="272"/>
      <c r="F25" s="298"/>
      <c r="G25" s="322"/>
      <c r="H25" s="322"/>
      <c r="I25" s="232"/>
      <c r="J25" s="48"/>
      <c r="K25" s="57"/>
      <c r="L25" s="275"/>
      <c r="M25" s="271"/>
      <c r="N25" s="298"/>
      <c r="O25" s="299"/>
      <c r="P25" s="300"/>
      <c r="Q25" s="98">
        <f>B25*C25*D25*F25+J25*K25*L25*N25</f>
        <v>0</v>
      </c>
      <c r="R25" s="144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13.5" customHeight="1">
      <c r="A26" s="234" t="s">
        <v>36</v>
      </c>
      <c r="B26" s="310" t="s">
        <v>43</v>
      </c>
      <c r="C26" s="218"/>
      <c r="D26" s="311" t="s">
        <v>33</v>
      </c>
      <c r="E26" s="312"/>
      <c r="F26" s="317" t="s">
        <v>69</v>
      </c>
      <c r="G26" s="323"/>
      <c r="H26" s="324"/>
      <c r="I26" s="325"/>
      <c r="J26" s="242" t="s">
        <v>43</v>
      </c>
      <c r="K26" s="320"/>
      <c r="L26" s="241" t="s">
        <v>33</v>
      </c>
      <c r="M26" s="242"/>
      <c r="N26" s="265" t="s">
        <v>68</v>
      </c>
      <c r="O26" s="266"/>
      <c r="P26" s="267"/>
      <c r="Q26" s="94"/>
      <c r="R26" s="14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3.5" customHeight="1" thickBot="1">
      <c r="A27" s="240"/>
      <c r="B27" s="101"/>
      <c r="C27" s="102"/>
      <c r="D27" s="313"/>
      <c r="E27" s="314"/>
      <c r="F27" s="301"/>
      <c r="G27" s="329"/>
      <c r="H27" s="329"/>
      <c r="I27" s="231"/>
      <c r="J27" s="48"/>
      <c r="K27" s="103"/>
      <c r="L27" s="326"/>
      <c r="M27" s="327"/>
      <c r="N27" s="301"/>
      <c r="O27" s="302"/>
      <c r="P27" s="303"/>
      <c r="Q27" s="99">
        <f>B27*C27*D27*F27+J27*K27*L27*N27</f>
        <v>0</v>
      </c>
      <c r="R27" s="14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3.5" customHeight="1">
      <c r="A28" s="226" t="s">
        <v>79</v>
      </c>
      <c r="B28" s="310" t="s">
        <v>43</v>
      </c>
      <c r="C28" s="218"/>
      <c r="D28" s="311" t="s">
        <v>33</v>
      </c>
      <c r="E28" s="312"/>
      <c r="F28" s="317" t="s">
        <v>69</v>
      </c>
      <c r="G28" s="323"/>
      <c r="H28" s="324"/>
      <c r="I28" s="325"/>
      <c r="J28" s="242" t="s">
        <v>43</v>
      </c>
      <c r="K28" s="320"/>
      <c r="L28" s="241" t="s">
        <v>33</v>
      </c>
      <c r="M28" s="242"/>
      <c r="N28" s="265" t="s">
        <v>68</v>
      </c>
      <c r="O28" s="266"/>
      <c r="P28" s="267"/>
      <c r="Q28" s="99"/>
      <c r="R28" s="144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3.5" customHeight="1" thickBot="1">
      <c r="A29" s="227"/>
      <c r="B29" s="101"/>
      <c r="C29" s="102"/>
      <c r="D29" s="313"/>
      <c r="E29" s="314"/>
      <c r="F29" s="301"/>
      <c r="G29" s="329"/>
      <c r="H29" s="329"/>
      <c r="I29" s="231"/>
      <c r="J29" s="101"/>
      <c r="K29" s="103"/>
      <c r="L29" s="326"/>
      <c r="M29" s="327"/>
      <c r="N29" s="301"/>
      <c r="O29" s="302"/>
      <c r="P29" s="303"/>
      <c r="Q29" s="99">
        <f>B29*C29*D29*F29+J29*K29*L29*N29</f>
        <v>0</v>
      </c>
      <c r="R29" s="14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3.5" customHeight="1">
      <c r="A30" s="226" t="s">
        <v>80</v>
      </c>
      <c r="B30" s="310" t="s">
        <v>43</v>
      </c>
      <c r="C30" s="218"/>
      <c r="D30" s="311" t="s">
        <v>33</v>
      </c>
      <c r="E30" s="312"/>
      <c r="F30" s="317" t="s">
        <v>69</v>
      </c>
      <c r="G30" s="323"/>
      <c r="H30" s="324"/>
      <c r="I30" s="325"/>
      <c r="J30" s="310" t="s">
        <v>43</v>
      </c>
      <c r="K30" s="218"/>
      <c r="L30" s="241" t="s">
        <v>33</v>
      </c>
      <c r="M30" s="242"/>
      <c r="N30" s="265" t="s">
        <v>68</v>
      </c>
      <c r="O30" s="266"/>
      <c r="P30" s="267"/>
      <c r="Q30" s="99"/>
      <c r="R30" s="144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3.5" customHeight="1" thickBot="1">
      <c r="A31" s="227"/>
      <c r="B31" s="101"/>
      <c r="C31" s="102"/>
      <c r="D31" s="313"/>
      <c r="E31" s="314"/>
      <c r="F31" s="301"/>
      <c r="G31" s="329"/>
      <c r="H31" s="329"/>
      <c r="I31" s="231"/>
      <c r="J31" s="104"/>
      <c r="K31" s="102"/>
      <c r="L31" s="326"/>
      <c r="M31" s="327"/>
      <c r="N31" s="301"/>
      <c r="O31" s="302"/>
      <c r="P31" s="303"/>
      <c r="Q31" s="99">
        <f>B31*C31*D31*F31+J31*K31*L31*N31</f>
        <v>0</v>
      </c>
      <c r="R31" s="14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13.5" customHeight="1">
      <c r="A32" s="234" t="s">
        <v>78</v>
      </c>
      <c r="B32" s="310" t="s">
        <v>43</v>
      </c>
      <c r="C32" s="218"/>
      <c r="D32" s="311" t="s">
        <v>33</v>
      </c>
      <c r="E32" s="312"/>
      <c r="F32" s="317" t="s">
        <v>69</v>
      </c>
      <c r="G32" s="323"/>
      <c r="H32" s="324"/>
      <c r="I32" s="325"/>
      <c r="J32" s="242" t="s">
        <v>43</v>
      </c>
      <c r="K32" s="320"/>
      <c r="L32" s="241" t="s">
        <v>33</v>
      </c>
      <c r="M32" s="242"/>
      <c r="N32" s="265" t="s">
        <v>68</v>
      </c>
      <c r="O32" s="266"/>
      <c r="P32" s="267"/>
      <c r="Q32" s="99"/>
      <c r="R32" s="14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13.5" customHeight="1" thickBot="1">
      <c r="A33" s="240"/>
      <c r="B33" s="101"/>
      <c r="C33" s="102"/>
      <c r="D33" s="313"/>
      <c r="E33" s="314"/>
      <c r="F33" s="301"/>
      <c r="G33" s="329"/>
      <c r="H33" s="329"/>
      <c r="I33" s="231"/>
      <c r="J33" s="101"/>
      <c r="K33" s="57"/>
      <c r="L33" s="326"/>
      <c r="M33" s="327"/>
      <c r="N33" s="301"/>
      <c r="O33" s="302"/>
      <c r="P33" s="303"/>
      <c r="Q33" s="99">
        <f>B33*C33*D33*F33+J33*K33*L33*N33</f>
        <v>0</v>
      </c>
      <c r="R33" s="146">
        <f>SUM(Q11:Q33)</f>
        <v>0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9.5" customHeight="1" thickBot="1">
      <c r="A34" s="234" t="s">
        <v>47</v>
      </c>
      <c r="B34" s="245" t="s">
        <v>61</v>
      </c>
      <c r="C34" s="246"/>
      <c r="D34" s="246"/>
      <c r="E34" s="246"/>
      <c r="F34" s="72"/>
      <c r="G34" s="73"/>
      <c r="H34" s="77"/>
      <c r="I34" s="89"/>
      <c r="J34" s="74"/>
      <c r="K34" s="73"/>
      <c r="L34" s="77"/>
      <c r="M34" s="89"/>
      <c r="N34" s="74"/>
      <c r="O34" s="73"/>
      <c r="P34" s="75"/>
      <c r="Q34" s="95">
        <f>F34*G34*H34+J34*K34*L34+N34*O34*P34</f>
        <v>0</v>
      </c>
      <c r="R34" s="14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15" customHeight="1" thickBot="1">
      <c r="A35" s="231"/>
      <c r="B35" s="330" t="s">
        <v>60</v>
      </c>
      <c r="C35" s="246"/>
      <c r="D35" s="246"/>
      <c r="E35" s="331"/>
      <c r="F35" s="76"/>
      <c r="G35" s="77"/>
      <c r="H35" s="77"/>
      <c r="I35" s="90"/>
      <c r="J35" s="74"/>
      <c r="K35" s="73"/>
      <c r="L35" s="77"/>
      <c r="M35" s="90"/>
      <c r="N35" s="78"/>
      <c r="O35" s="77"/>
      <c r="P35" s="75"/>
      <c r="Q35" s="96">
        <f>F35*G35*H35+J35*K35*L35+N35*O35*P35</f>
        <v>0</v>
      </c>
      <c r="R35" s="14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15" customHeight="1" thickBot="1">
      <c r="A36" s="231"/>
      <c r="B36" s="211" t="s">
        <v>46</v>
      </c>
      <c r="C36" s="212"/>
      <c r="D36" s="212"/>
      <c r="E36" s="213"/>
      <c r="F36" s="260"/>
      <c r="G36" s="328"/>
      <c r="H36" s="285"/>
      <c r="I36" s="285"/>
      <c r="J36" s="285"/>
      <c r="K36" s="285"/>
      <c r="L36" s="285"/>
      <c r="M36" s="285"/>
      <c r="N36" s="295"/>
      <c r="O36" s="296"/>
      <c r="P36" s="297"/>
      <c r="Q36" s="96">
        <f>F36+H36+J36+L36+N36</f>
        <v>0</v>
      </c>
      <c r="R36" s="14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15" customHeight="1" thickBot="1">
      <c r="A37" s="231"/>
      <c r="B37" s="211" t="s">
        <v>49</v>
      </c>
      <c r="C37" s="212"/>
      <c r="D37" s="212"/>
      <c r="E37" s="213"/>
      <c r="F37" s="260"/>
      <c r="G37" s="261"/>
      <c r="H37" s="261"/>
      <c r="I37" s="261"/>
      <c r="J37" s="261"/>
      <c r="K37" s="262"/>
      <c r="L37" s="263"/>
      <c r="M37" s="263"/>
      <c r="N37" s="263"/>
      <c r="O37" s="263"/>
      <c r="P37" s="264"/>
      <c r="Q37" s="96">
        <f>F37*K37/2</f>
        <v>0</v>
      </c>
      <c r="R37" s="144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5" customHeight="1" thickBot="1">
      <c r="A38" s="231"/>
      <c r="B38" s="211" t="s">
        <v>50</v>
      </c>
      <c r="C38" s="243"/>
      <c r="D38" s="243"/>
      <c r="E38" s="244"/>
      <c r="F38" s="79"/>
      <c r="G38" s="80"/>
      <c r="H38" s="87"/>
      <c r="I38" s="93"/>
      <c r="J38" s="91"/>
      <c r="K38" s="81"/>
      <c r="L38" s="87"/>
      <c r="M38" s="92"/>
      <c r="N38" s="91"/>
      <c r="O38" s="80"/>
      <c r="P38" s="82"/>
      <c r="Q38" s="96">
        <f>0.015*F38*G38*H38+0.015*J38*K38*L38+0.015*N38*O38*P38</f>
        <v>0</v>
      </c>
      <c r="R38" s="14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15" customHeight="1" thickBot="1">
      <c r="A39" s="231"/>
      <c r="B39" s="211" t="s">
        <v>81</v>
      </c>
      <c r="C39" s="212"/>
      <c r="D39" s="212"/>
      <c r="E39" s="213"/>
      <c r="F39" s="79"/>
      <c r="G39" s="81"/>
      <c r="H39" s="82"/>
      <c r="I39" s="111"/>
      <c r="J39" s="79"/>
      <c r="K39" s="81"/>
      <c r="L39" s="82"/>
      <c r="M39" s="111"/>
      <c r="N39" s="79"/>
      <c r="O39" s="81"/>
      <c r="P39" s="82"/>
      <c r="Q39" s="96">
        <f>0.15*F39*G39*H39+0.15*J39*K39*L39+0.15*N39*O39*P39</f>
        <v>0</v>
      </c>
      <c r="R39" s="144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15" customHeight="1" thickBot="1">
      <c r="A40" s="232"/>
      <c r="B40" s="273"/>
      <c r="C40" s="274"/>
      <c r="D40" s="274"/>
      <c r="E40" s="274"/>
      <c r="F40" s="237"/>
      <c r="G40" s="238"/>
      <c r="H40" s="238"/>
      <c r="I40" s="238"/>
      <c r="J40" s="238"/>
      <c r="K40" s="238"/>
      <c r="L40" s="238"/>
      <c r="M40" s="238"/>
      <c r="N40" s="238"/>
      <c r="O40" s="238"/>
      <c r="P40" s="239"/>
      <c r="Q40" s="96">
        <f>F40</f>
        <v>0</v>
      </c>
      <c r="R40" s="146">
        <f>SUM(Q34:Q40)</f>
        <v>0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24" customHeight="1" thickBot="1">
      <c r="A41" s="22" t="s">
        <v>44</v>
      </c>
      <c r="B41" s="255" t="s">
        <v>17</v>
      </c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7"/>
      <c r="Q41" s="100">
        <f>SUM(Q3:Q40)</f>
        <v>0</v>
      </c>
      <c r="R41" s="144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ht="12.75" customHeight="1"/>
    <row r="43" spans="1:7" ht="17.25" customHeight="1">
      <c r="A43" s="19"/>
      <c r="B43" s="17"/>
      <c r="C43" s="17"/>
      <c r="D43" s="17"/>
      <c r="E43" s="17"/>
      <c r="F43" s="17"/>
      <c r="G43" s="18"/>
    </row>
    <row r="44" spans="1:7" ht="17.25" customHeight="1">
      <c r="A44" s="19"/>
      <c r="B44" s="20"/>
      <c r="C44" s="20"/>
      <c r="D44" s="17"/>
      <c r="E44" s="17"/>
      <c r="F44" s="17"/>
      <c r="G44" s="18"/>
    </row>
  </sheetData>
  <sheetProtection password="CA50" sheet="1" objects="1" scenarios="1"/>
  <mergeCells count="170">
    <mergeCell ref="N17:O17"/>
    <mergeCell ref="N18:O18"/>
    <mergeCell ref="F18:G18"/>
    <mergeCell ref="J17:K17"/>
    <mergeCell ref="J18:K18"/>
    <mergeCell ref="L17:M17"/>
    <mergeCell ref="L18:M18"/>
    <mergeCell ref="F17:G17"/>
    <mergeCell ref="J30:K30"/>
    <mergeCell ref="L30:M30"/>
    <mergeCell ref="N30:P30"/>
    <mergeCell ref="D31:E31"/>
    <mergeCell ref="F31:H31"/>
    <mergeCell ref="L31:M31"/>
    <mergeCell ref="N31:P31"/>
    <mergeCell ref="B30:C30"/>
    <mergeCell ref="D30:E30"/>
    <mergeCell ref="F30:H30"/>
    <mergeCell ref="I30:I31"/>
    <mergeCell ref="F28:H28"/>
    <mergeCell ref="I28:I29"/>
    <mergeCell ref="J28:K28"/>
    <mergeCell ref="L28:M28"/>
    <mergeCell ref="F29:H29"/>
    <mergeCell ref="L29:M29"/>
    <mergeCell ref="F26:H26"/>
    <mergeCell ref="I26:I27"/>
    <mergeCell ref="J26:K26"/>
    <mergeCell ref="L26:M26"/>
    <mergeCell ref="F27:H27"/>
    <mergeCell ref="L27:M27"/>
    <mergeCell ref="J20:K20"/>
    <mergeCell ref="J10:K10"/>
    <mergeCell ref="J8:K8"/>
    <mergeCell ref="J6:K6"/>
    <mergeCell ref="J12:K12"/>
    <mergeCell ref="J14:K14"/>
    <mergeCell ref="F5:G5"/>
    <mergeCell ref="H5:I5"/>
    <mergeCell ref="J5:K5"/>
    <mergeCell ref="H6:I6"/>
    <mergeCell ref="B12:C12"/>
    <mergeCell ref="I17:I18"/>
    <mergeCell ref="B11:C11"/>
    <mergeCell ref="B14:C14"/>
    <mergeCell ref="B13:C13"/>
    <mergeCell ref="B20:C20"/>
    <mergeCell ref="L19:P19"/>
    <mergeCell ref="L20:P20"/>
    <mergeCell ref="D19:E19"/>
    <mergeCell ref="F19:G19"/>
    <mergeCell ref="H19:I19"/>
    <mergeCell ref="J19:K19"/>
    <mergeCell ref="B19:C19"/>
    <mergeCell ref="F20:G20"/>
    <mergeCell ref="H20:I20"/>
    <mergeCell ref="F36:G36"/>
    <mergeCell ref="H36:I36"/>
    <mergeCell ref="D33:E33"/>
    <mergeCell ref="F33:H33"/>
    <mergeCell ref="I32:I33"/>
    <mergeCell ref="B35:E35"/>
    <mergeCell ref="B36:E36"/>
    <mergeCell ref="B32:C32"/>
    <mergeCell ref="D32:E32"/>
    <mergeCell ref="L33:M33"/>
    <mergeCell ref="D25:E25"/>
    <mergeCell ref="F25:H25"/>
    <mergeCell ref="F32:H32"/>
    <mergeCell ref="I24:I25"/>
    <mergeCell ref="J32:K32"/>
    <mergeCell ref="L32:M32"/>
    <mergeCell ref="J24:K24"/>
    <mergeCell ref="L24:M24"/>
    <mergeCell ref="D26:E26"/>
    <mergeCell ref="N23:P23"/>
    <mergeCell ref="N24:P24"/>
    <mergeCell ref="L25:M25"/>
    <mergeCell ref="L23:M23"/>
    <mergeCell ref="F23:H23"/>
    <mergeCell ref="F24:H24"/>
    <mergeCell ref="I22:I23"/>
    <mergeCell ref="D22:E22"/>
    <mergeCell ref="D23:E23"/>
    <mergeCell ref="B28:C28"/>
    <mergeCell ref="D28:E28"/>
    <mergeCell ref="D29:E29"/>
    <mergeCell ref="J22:K22"/>
    <mergeCell ref="B22:C22"/>
    <mergeCell ref="F22:H22"/>
    <mergeCell ref="B24:C24"/>
    <mergeCell ref="D24:E24"/>
    <mergeCell ref="B26:C26"/>
    <mergeCell ref="D27:E27"/>
    <mergeCell ref="B21:C21"/>
    <mergeCell ref="D21:E21"/>
    <mergeCell ref="F21:G21"/>
    <mergeCell ref="J21:K21"/>
    <mergeCell ref="H21:I21"/>
    <mergeCell ref="N36:P36"/>
    <mergeCell ref="N25:P25"/>
    <mergeCell ref="N32:P32"/>
    <mergeCell ref="N33:P33"/>
    <mergeCell ref="N26:P26"/>
    <mergeCell ref="N27:P27"/>
    <mergeCell ref="N28:P28"/>
    <mergeCell ref="N29:P29"/>
    <mergeCell ref="L21:P21"/>
    <mergeCell ref="B15:C15"/>
    <mergeCell ref="B16:C16"/>
    <mergeCell ref="J36:K36"/>
    <mergeCell ref="L36:M36"/>
    <mergeCell ref="B17:C17"/>
    <mergeCell ref="D17:E17"/>
    <mergeCell ref="B18:C18"/>
    <mergeCell ref="D18:E18"/>
    <mergeCell ref="I10:I16"/>
    <mergeCell ref="J3:K3"/>
    <mergeCell ref="F4:G4"/>
    <mergeCell ref="H4:I4"/>
    <mergeCell ref="J4:K4"/>
    <mergeCell ref="F8:G8"/>
    <mergeCell ref="H8:I8"/>
    <mergeCell ref="J13:K13"/>
    <mergeCell ref="F9:P9"/>
    <mergeCell ref="J11:K11"/>
    <mergeCell ref="B9:E9"/>
    <mergeCell ref="B41:P41"/>
    <mergeCell ref="B10:C10"/>
    <mergeCell ref="F37:J37"/>
    <mergeCell ref="K37:P37"/>
    <mergeCell ref="N22:P22"/>
    <mergeCell ref="D20:E20"/>
    <mergeCell ref="J15:K15"/>
    <mergeCell ref="J16:K16"/>
    <mergeCell ref="B40:E40"/>
    <mergeCell ref="F2:G2"/>
    <mergeCell ref="F3:G3"/>
    <mergeCell ref="H2:I2"/>
    <mergeCell ref="H3:I3"/>
    <mergeCell ref="F40:P40"/>
    <mergeCell ref="A22:A23"/>
    <mergeCell ref="A24:A25"/>
    <mergeCell ref="A32:A33"/>
    <mergeCell ref="A26:A27"/>
    <mergeCell ref="A30:A31"/>
    <mergeCell ref="L22:M22"/>
    <mergeCell ref="A34:A40"/>
    <mergeCell ref="B38:E38"/>
    <mergeCell ref="B34:E34"/>
    <mergeCell ref="A28:A29"/>
    <mergeCell ref="B3:C3"/>
    <mergeCell ref="A3:A9"/>
    <mergeCell ref="A10:A16"/>
    <mergeCell ref="A17:A18"/>
    <mergeCell ref="A19:A21"/>
    <mergeCell ref="B4:C4"/>
    <mergeCell ref="B6:C6"/>
    <mergeCell ref="B7:C7"/>
    <mergeCell ref="B5:C5"/>
    <mergeCell ref="B37:E37"/>
    <mergeCell ref="B39:E39"/>
    <mergeCell ref="B1:Q1"/>
    <mergeCell ref="B2:C2"/>
    <mergeCell ref="B8:C8"/>
    <mergeCell ref="J2:K2"/>
    <mergeCell ref="F7:G7"/>
    <mergeCell ref="H7:I7"/>
    <mergeCell ref="J7:K7"/>
    <mergeCell ref="F6:G6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3"/>
  <headerFooter alignWithMargins="0">
    <oddHeader>&amp;C&amp;"楷体_GB2312,常规"&amp;20河北建筑工程学院＿＿＿工作量计算表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孙冰心</cp:lastModifiedBy>
  <cp:lastPrinted>2005-11-03T03:21:41Z</cp:lastPrinted>
  <dcterms:created xsi:type="dcterms:W3CDTF">2002-01-09T01:52:52Z</dcterms:created>
  <dcterms:modified xsi:type="dcterms:W3CDTF">2006-12-26T00:55:33Z</dcterms:modified>
  <cp:category/>
  <cp:version/>
  <cp:contentType/>
  <cp:contentStatus/>
</cp:coreProperties>
</file>